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7400" windowHeight="10410" activeTab="0"/>
  </bookViews>
  <sheets>
    <sheet name="приложение 2" sheetId="1" r:id="rId1"/>
    <sheet name="Приложение" sheetId="2" state="hidden" r:id="rId2"/>
  </sheets>
  <definedNames>
    <definedName name="_xlnm.Print_Area" localSheetId="1">'Приложение'!$A$1:$D$41</definedName>
    <definedName name="_xlnm.Print_Area" localSheetId="0">'приложение 2'!$C$3:$S$67</definedName>
    <definedName name="Приложение">'Приложение'!$A$1:$D$41</definedName>
  </definedNames>
  <calcPr fullCalcOnLoad="1"/>
</workbook>
</file>

<file path=xl/comments1.xml><?xml version="1.0" encoding="utf-8"?>
<comments xmlns="http://schemas.openxmlformats.org/spreadsheetml/2006/main">
  <authors>
    <author>bondar </author>
  </authors>
  <commentList>
    <comment ref="V19" authorId="0">
      <text>
        <r>
          <rPr>
            <sz val="11"/>
            <rFont val="Times New Roman"/>
            <family val="1"/>
          </rPr>
          <t>По статье «Выручка от реализации продукции, товаров, работ, услуг» (строка 010) показывается выручка от реализации продукции, товаров, работ, услуг, учитываемая по кредиту счета 90 «Доходы и расходы по текущей деятельности», за вычетом скидок (премий, бонусов), предоставленных покупателю (заказчику) к цене (стоимости), указанной в договоре, стоимости возвращенной продукции, товаров, а также налогов и сборов, исчисляемых из выручки от реализации продукции, товаров, работ, услуг.</t>
        </r>
      </text>
    </comment>
    <comment ref="V20" authorId="0">
      <text>
        <r>
          <rPr>
            <sz val="10.5"/>
            <rFont val="Times New Roman"/>
            <family val="1"/>
          </rPr>
          <t>По статье «Себестоимость реализованной продукции, товаров, работ, услуг» (строка 020) показывается:
  организацией, осуществляющей промышленную и иную производственную деятельность, - себестоимость реализованной продукции, работ, услуг, выручка от реализации которых показана по статье «Выручка от реализации продукции, товаров, работ, услуг» (строка 010), без сумм управленческих расходов и расходов на реализацию;
  организацией, осуществляющей торговую, торгово-производственную деятельность, - стоимость приобретения реализованных товаров (в ценах приобретения или в розничных ценах, за исключением сумм реализованных торговых наценок (скидок, надбавок), налогов, включаемых в цену товаров), выручка от реализации которых показана по статье «Выручка от реализации продукции, товаров, работ, услуг» (строка 010);
  организацией - профессиональным участником рынка ценных бумаг - стоимость приобретения реализованных ценных бумаг, выручка от реализации которых показана по статье «Выручка от реализации продукции, товаров, работ, услуг» (строка 010).</t>
        </r>
      </text>
    </comment>
    <comment ref="V22" authorId="0">
      <text>
        <r>
          <rPr>
            <sz val="10.5"/>
            <rFont val="Times New Roman"/>
            <family val="1"/>
          </rPr>
          <t>По статье «Управленческие расходы» (строка 040) показываются:
  организацией, осуществляющей промышленную 
и иную производственную деятельность, - затраты, учитываемые на счете 26 «Общехозяйственные затраты», а также условно-постоянная часть затрат, учитываемых на счете 25 «Общепроизводственные затраты», списываемые при определении финансовых результатов непосредственно в дебет счета 90 «Доходы и расходы по текущей деятельности»;
  организацией, осуществляющей торговую, 
торгово-производственную деятельность, - расходы, связанные с управлением данной организацией, учитываемые на счете 44 «Расходы на реализацию»;
  организацией - профессиональным участником рынка ценных бумаг - расходы на осуществление 
ее текущей деятельности.</t>
        </r>
      </text>
    </comment>
    <comment ref="V23" authorId="0">
      <text>
        <r>
          <rPr>
            <sz val="10.5"/>
            <rFont val="Times New Roman"/>
            <family val="1"/>
          </rPr>
          <t>По статье «Расходы на реализацию» (строка 050) показываются:
  организацией, осуществляющей промышленную и иную производственную деятельность, - расходы на реализацию, учитываемые на счете 44 «Расходы на реализацию» и относящиеся к реализованной продукции, выполненным работам, оказанным услугам;
  организацией, осуществляющей торговую, торгово-производственную деятельность, - расходы на реализацию, учитываемые на счете 44 «Расходы на реализацию» (за вычетом расходов, связанных с управлением данной организацией) и относящиеся к реализованным товарам.</t>
        </r>
      </text>
    </comment>
    <comment ref="V50" authorId="0">
      <text>
        <r>
          <rPr>
            <sz val="11"/>
            <rFont val="Times New Roman"/>
            <family val="1"/>
          </rPr>
          <t>По статье «Изменение отложенных налоговых активов» (строка 180) показывается сумма изменения отложенных налоговых активов за отчетный период, определяемая как разница между оборотами по дебету и кредиту счета 09 «Отложенные налоговые активы» 
за отчетный период.</t>
        </r>
      </text>
    </comment>
    <comment ref="V51" authorId="0">
      <text>
        <r>
          <rPr>
            <sz val="11"/>
            <rFont val="Times New Roman"/>
            <family val="1"/>
          </rPr>
          <t>По статье «Изменение отложенных налоговых обязательств» (строка 190) показывается сумма изменения отложенных налоговых обязательств за отчетный период, определяемая как разница между оборотами по дебету и кредиту счета 65 «Отложенные налоговые обязательства» за отчетный период.</t>
        </r>
      </text>
    </comment>
    <comment ref="V53" authorId="0">
      <text>
        <r>
          <rPr>
            <sz val="11"/>
            <rFont val="Times New Roman"/>
            <family val="1"/>
          </rPr>
          <t>По статье «Прочие налоги и сборы, исчисляемые из прибыли (дохода)» (строка 200) показывается сумма налогов (кроме налога на прибыль) и сборов, исчисляемых из прибыли (дохода) организации за отчетный период в соответствии с налоговым законодательством, отражаемая в бухгалтерском учете по дебету счета 99 «Прибыли и убытки» и кредиту счета 68 «Расчеты по налогам и сборам».</t>
        </r>
      </text>
    </comment>
    <comment ref="J18" authorId="0">
      <text>
        <r>
          <rPr>
            <sz val="11"/>
            <rFont val="Times New Roman"/>
            <family val="1"/>
          </rPr>
          <t>В графе 3 «За ________ 20__ года» показываются данные за отчетный период, 
в графе 4 «За ________ 20__ года» - данные за период предыдущего года, аналогичный отчетному периоду.</t>
        </r>
      </text>
    </comment>
    <comment ref="V25" authorId="0">
      <text>
        <r>
          <rPr>
            <sz val="10.5"/>
            <rFont val="Times New Roman"/>
            <family val="1"/>
          </rPr>
          <t>По статье «Прочие доходы по текущей деятельности» (строка 070) показываются прочие доходы по текущей деятельности, учитываемые на счете 90 «Доходы и расходы по текущей деятельности», за вычетом налогов и сборов, исчисляемых от прочих доходов по текущей деятельности.</t>
        </r>
      </text>
    </comment>
    <comment ref="V26" authorId="0">
      <text>
        <r>
          <rPr>
            <sz val="10.5"/>
            <rFont val="Times New Roman"/>
            <family val="1"/>
          </rPr>
          <t>По статье «Прочие расходы по текущей деятельности» (строка 080) показываются прочие расходы по текущей деятельности, учитываемые на счете 90 «Доходы и расходы по текущей деятельности».</t>
        </r>
      </text>
    </comment>
    <comment ref="V28" authorId="0">
      <text>
        <r>
          <rPr>
            <sz val="10.5"/>
            <rFont val="Times New Roman"/>
            <family val="1"/>
          </rPr>
          <t>По статье «Доходы по инвестиционной деятельности» (строка 100) показываются доходы по инвестиционной деятельности, учитываемые по кредиту счета 91 «Прочие доходы и расходы», в том числе доходы от выбытия основных средств, нематериальных активов и других долгосрочных активов (строка 101), доходы от участия в уставном капитале других организаций (строка 102), проценты, причитающиеся к получению (строка 103), прочие доходы по инвестиционной деятельности 
(строка 104), за вычетом налогов и сборов, исчисляемых от доходов по инвестиционной деятельности.</t>
        </r>
      </text>
    </comment>
    <comment ref="V34" authorId="0">
      <text>
        <r>
          <rPr>
            <sz val="10.5"/>
            <rFont val="Times New Roman"/>
            <family val="1"/>
          </rPr>
          <t>По статье «Расходы по инвестиционной деятельности» (строка 110) показываются расходы по инвестиционной деятельности, учитываемые по дебету счета 91 «Прочие доходы и расходы», в том числе расходы от выбытия основных средств, нематериальных активов и других долгосрочных активов (строка 111), прочие расходы 
по инвестиционной деятельности (строка 112).</t>
        </r>
      </text>
    </comment>
    <comment ref="V38" authorId="0">
      <text>
        <r>
          <rPr>
            <sz val="10.5"/>
            <rFont val="Times New Roman"/>
            <family val="1"/>
          </rPr>
          <t>По статье «Доходы по финансовой деятельности» (строка 120) показываются доходы по финансовой деятельности организации, учитываемые по кредиту счета 91 «Прочие доходы и расходы», в том числе курсовые разницы, возникающие от пересчета активов и обязательств, выраженных в иностранной валюте (строка 121), прочие доходы по финансовой деятельности (строка 122), за вычетом налогов и сборов, исчисляемых от доходов по финансовой деятельности.</t>
        </r>
      </text>
    </comment>
    <comment ref="V42" authorId="0">
      <text>
        <r>
          <rPr>
            <sz val="10.5"/>
            <rFont val="Times New Roman"/>
            <family val="1"/>
          </rPr>
          <t>По статье «Расходы по финансовой деятельности» (строка 130) показываются расходы по финансовой деятельности, учитываемые по дебету счета 91 «Прочие доходы и расходы», в том числе проценты, подлежащие к уплате за пользование организацией кредитами, займами (строка 131), курсовые разницы, возникающие от пересчета активов и обязательств, выраженных в иностранной валюте (строка 132), прочие расходы по финансовой деятельности (строка 133).</t>
        </r>
      </text>
    </comment>
    <comment ref="V49" authorId="0">
      <text>
        <r>
          <rPr>
            <sz val="10.5"/>
            <rFont val="Times New Roman"/>
            <family val="1"/>
          </rPr>
          <t>По статье «Налог на прибыль» (строка 170) показывается сумма налога на прибыль, исчисляемого из прибыли (дохода) организации за отчетный период в соответствии с налоговым законодательством, отражаемая в бухгалтерском учете по дебету счета 99 «Прибыли и убытки» и кредиту счета 68 «Расчеты по налогам и сборам».</t>
        </r>
      </text>
    </comment>
    <comment ref="V56" authorId="0">
      <text>
        <r>
          <rPr>
            <sz val="10.5"/>
            <rFont val="Times New Roman"/>
            <family val="1"/>
          </rPr>
          <t>По статье «Результат от переоценки долгосрочных активов, не включаемый в чистую прибыль (убыток)» (строка 220) показывается сумма изменения стоимости основных средств, нематериальных активов и других долгосрочных активов за отчетный период в результате переоценки, проводимой в соответствии с законодательством, учитываемая на счете 83 «Добавочный капитал».</t>
        </r>
      </text>
    </comment>
    <comment ref="V59" authorId="0">
      <text>
        <r>
          <rPr>
            <sz val="10.5"/>
            <rFont val="Times New Roman"/>
            <family val="1"/>
          </rPr>
          <t>По статье «Базовая прибыль (убыток) на акцию» (строка 250) показывается сумма базовой прибыли (убытка) 
на акцию, рассчитанная в соответствии с законодательством.</t>
        </r>
      </text>
    </comment>
    <comment ref="V60" authorId="0">
      <text>
        <r>
          <rPr>
            <sz val="10.5"/>
            <rFont val="Times New Roman"/>
            <family val="1"/>
          </rPr>
          <t>По статье «Разводненная прибыль (убыток) на акцию» (строка 260) показывается сумма разводненной прибыли (убытка) на акцию, рассчитанная в соответствии 
с законодательством.</t>
        </r>
      </text>
    </comment>
    <comment ref="V57" authorId="0">
      <text>
        <r>
          <rPr>
            <sz val="10.5"/>
            <rFont val="Times New Roman"/>
            <family val="1"/>
          </rPr>
          <t>По статье «Результат от прочих операций, 
не включаемый в чистую прибыль (убыток)» (строка 230) показывается результат от операций, не включаемый в чистую прибыль (убыток) за отчетный период, за исключением показанного по статье «Результат от переоценки долгосрочных активов, не включаемый 
в чистую прибыль (убыток)» (строка 220).</t>
        </r>
      </text>
    </comment>
  </commentList>
</comments>
</file>

<file path=xl/sharedStrings.xml><?xml version="1.0" encoding="utf-8"?>
<sst xmlns="http://schemas.openxmlformats.org/spreadsheetml/2006/main" count="140" uniqueCount="128">
  <si>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</si>
  <si>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</si>
  <si>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</si>
  <si>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</si>
  <si>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</si>
  <si>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</si>
  <si>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</si>
  <si>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Код строки</t>
  </si>
  <si>
    <t>(инициалы, фамилия)</t>
  </si>
  <si>
    <t>Руководитель</t>
  </si>
  <si>
    <t xml:space="preserve">Главный бухгалтер </t>
  </si>
  <si>
    <t>(подпись)</t>
  </si>
  <si>
    <t>           </t>
  </si>
  <si>
    <t xml:space="preserve">        в том числе:</t>
  </si>
  <si>
    <t>Приложение 2
к постановлению 
Министерства финансов 
Республики Беларусь
31.10.2011 № 111</t>
  </si>
  <si>
    <t>ОТЧЕТ
о прибылях и убытках</t>
  </si>
  <si>
    <t>за</t>
  </si>
  <si>
    <t>Наименование показателей</t>
  </si>
  <si>
    <t>За</t>
  </si>
  <si>
    <t>Выручка от реализации продукции, товаров, работ, услуг</t>
  </si>
  <si>
    <t>010</t>
  </si>
  <si>
    <t>Себестоимость реализованной продукции, товаров, 
работ, услуг</t>
  </si>
  <si>
    <t>020</t>
  </si>
  <si>
    <t>Валовая прибыль (010-020)</t>
  </si>
  <si>
    <t>030</t>
  </si>
  <si>
    <t>Управленческие расходы</t>
  </si>
  <si>
    <t>040</t>
  </si>
  <si>
    <t>Расходы на реализацию</t>
  </si>
  <si>
    <t>050</t>
  </si>
  <si>
    <t>Прибыль (убыток) от реализации продукции, товаров, работ, услуг (030-040-050)</t>
  </si>
  <si>
    <t>060</t>
  </si>
  <si>
    <t>Прочие доходы по текущей деятельности</t>
  </si>
  <si>
    <t>070</t>
  </si>
  <si>
    <t>Прочие расходы по текущей деятельности</t>
  </si>
  <si>
    <t>080</t>
  </si>
  <si>
    <t>Прибыль (убыток) от текущей деятельности 
(±060+070-080)</t>
  </si>
  <si>
    <t>090</t>
  </si>
  <si>
    <t>Доходы по инвестиционной деятельности</t>
  </si>
  <si>
    <t xml:space="preserve">    доходы от выбытия основных средств, нематериальных 
    активов и других долгосрочных активов</t>
  </si>
  <si>
    <t xml:space="preserve">    доходы от участия в уставном капитале других 
    организаций</t>
  </si>
  <si>
    <t xml:space="preserve">    проценты к получению</t>
  </si>
  <si>
    <t xml:space="preserve">    прочие доходы по инвестиционной деятельности</t>
  </si>
  <si>
    <t>Расходы по инвестиционной деятельности</t>
  </si>
  <si>
    <t xml:space="preserve">    расходы от выбытия основных средств, нематериальных
    активов и других долгосрочных активов</t>
  </si>
  <si>
    <t xml:space="preserve">    прочие расходы по инвестиционной деятельности</t>
  </si>
  <si>
    <t>Доходы по финансовой деятельности</t>
  </si>
  <si>
    <t xml:space="preserve">    курсовые разницы от пересчета активов и обязательств</t>
  </si>
  <si>
    <t xml:space="preserve">    прочие доходы по финансовой деятельности</t>
  </si>
  <si>
    <t>Расходы по финансовой деятельности</t>
  </si>
  <si>
    <t xml:space="preserve">    проценты к уплате</t>
  </si>
  <si>
    <t xml:space="preserve">    прочие расходы по финансовой деятельности</t>
  </si>
  <si>
    <t>Прибыль (убыток) от инвестиционной, финансовой 
и иной деятельности (100-110+120-130±140)</t>
  </si>
  <si>
    <t>Прибыль (убыток) до налогообложения (±090±150)</t>
  </si>
  <si>
    <t>Налог на прибыль</t>
  </si>
  <si>
    <t>Изменение отложенных налоговых активов</t>
  </si>
  <si>
    <t>Изменение отложенных налоговых обязательств</t>
  </si>
  <si>
    <t>Прочие налоги и сборы, исчисляемые из прибыли (дохода)</t>
  </si>
  <si>
    <t>Чистая прибыль (убыток) (±160-170±180±190-200)</t>
  </si>
  <si>
    <t>Результат от переоценки долгосрочных активов, 
не включаемый в чистую прибыль (убыток)</t>
  </si>
  <si>
    <t>Совокупная прибыль (убыток) (±210±220±230)</t>
  </si>
  <si>
    <t>Базовая прибыль (убыток) на акцию</t>
  </si>
  <si>
    <t>Разводненная прибыль (убыток) на акцию</t>
  </si>
  <si>
    <t>-</t>
  </si>
  <si>
    <t>09</t>
  </si>
  <si>
    <t>83</t>
  </si>
  <si>
    <t>99</t>
  </si>
  <si>
    <t>65</t>
  </si>
  <si>
    <t>90</t>
  </si>
  <si>
    <t>26, 25, 44</t>
  </si>
  <si>
    <t>44</t>
  </si>
  <si>
    <t>91</t>
  </si>
  <si>
    <t>Результат от прочих операций, не включаемый 
в чистую прибыль (убыток)</t>
  </si>
  <si>
    <t>Сельское хозяйство, охота и лесное хозяйство, 011–015</t>
  </si>
  <si>
    <t>Сельское хозяйство, охота и лесное хозяйство, 020</t>
  </si>
  <si>
    <t>Рыболовство, рыбоводство, 050</t>
  </si>
  <si>
    <t>Горнодобывающая промышленность, 101-141, 143-145</t>
  </si>
  <si>
    <t>Горнодобывающая промышленность, 142</t>
  </si>
  <si>
    <t>Обрабатывающая промышленность, 152–153, 159–160</t>
  </si>
  <si>
    <t>Обрабатывающая промышленность, 151, 154–158</t>
  </si>
  <si>
    <t>Обрабатывающая промышленность, 171–193</t>
  </si>
  <si>
    <t>Обрабатывающая промышленность, 201–212</t>
  </si>
  <si>
    <t>Обрабатывающая промышленность, 221</t>
  </si>
  <si>
    <t>Обрабатывающая промышленность, 222–223</t>
  </si>
  <si>
    <t>Обрабатывающая промышленность, 231–252</t>
  </si>
  <si>
    <t>Обрабатывающая промышленность, 261–268</t>
  </si>
  <si>
    <t>Обрабатывающая промышленность, 271–275</t>
  </si>
  <si>
    <t>Обрабатывающая промышленность, 281</t>
  </si>
  <si>
    <t>Обрабатывающая промышленность, 282–287</t>
  </si>
  <si>
    <t>Обрабатывающая промышленность, 291–292, 294–297</t>
  </si>
  <si>
    <t>Обрабатывающая промышленность, 293</t>
  </si>
  <si>
    <t>Обрабатывающая промышленность, 300–355</t>
  </si>
  <si>
    <t>Обрабатывающая промышленность, 361–372</t>
  </si>
  <si>
    <t>Производство и распределение электроэнергии, газа и воды, 401</t>
  </si>
  <si>
    <t>Производство и распределение электроэнергии, газа и воды, 402</t>
  </si>
  <si>
    <t>Производство и распределение электроэнергии, газа и воды, 403</t>
  </si>
  <si>
    <t>Производство и распределение электроэнергии, газа и воды, 410</t>
  </si>
  <si>
    <t>Строительство, 451–455</t>
  </si>
  <si>
    <t>Торговля, ремонт автомобилей, бытовых изделий и предметов личного пользования, 501–519, 521–527</t>
  </si>
  <si>
    <t>Гостиницы и рестораны, 551–552</t>
  </si>
  <si>
    <t>Гостиницы и рестораны, 553–555</t>
  </si>
  <si>
    <t>Транспорт и связь, 601–634</t>
  </si>
  <si>
    <t>Транспорт и связь, 641</t>
  </si>
  <si>
    <t>Транспорт и связь, 642</t>
  </si>
  <si>
    <t>Предоставление коммунальных, социальных и персональных услуг, 900, 911–921</t>
  </si>
  <si>
    <t>Предоставление коммунальных, социальных и персональных услуг, 922</t>
  </si>
  <si>
    <t>Предоставление коммунальных, социальных и персональных услуг, 923–927, 930</t>
  </si>
  <si>
    <t>Прочие виды экономической деятельности </t>
  </si>
  <si>
    <t>Операции с недвижимым имуществом, аренда и предоставление услуг потребителям, 731–732</t>
  </si>
  <si>
    <t>Операции с недвижимым имуществом, аренда и предоставление услуг потребителям, 721–726</t>
  </si>
  <si>
    <t>Операции с недвижимым имуществом, аренда и предоставление услуг потребителям, 711–714</t>
  </si>
  <si>
    <t>Операции с недвижимым имуществом, аренда и предоставление услуг потребителям, 701–703</t>
  </si>
  <si>
    <t>Операции с недвижимым имуществом, аренда и предоставление услуг потребителям, 741–742</t>
  </si>
  <si>
    <t xml:space="preserve"> Операции с недвижимым имуществом, аренда и предоставление услуг потребителям, 743–748</t>
  </si>
  <si>
    <t>Открытое акционерное общество "Строительный трест № 2"</t>
  </si>
  <si>
    <t>225710, Брестская обл.,г.Пинск,ул.Первомайская , 66</t>
  </si>
  <si>
    <t>Л.Ф.Борчук</t>
  </si>
  <si>
    <t>Прибыль (убыток),перераспределяемые в пределах юридического лица</t>
  </si>
  <si>
    <t>Прочие платежи, исчисляемые из прибыли (дохода)</t>
  </si>
  <si>
    <t>Н.П.Ковалько</t>
  </si>
  <si>
    <t>декабрь</t>
  </si>
  <si>
    <t>тыс.руб.</t>
  </si>
  <si>
    <t>Холдинг "Белстройцентр-Холдинг"</t>
  </si>
  <si>
    <t>Общее строительство зданий</t>
  </si>
  <si>
    <t>январь-декабрь 2023 года</t>
  </si>
  <si>
    <t>0,61</t>
  </si>
  <si>
    <t>26 марта 2024 года</t>
  </si>
  <si>
    <t>2022 года</t>
  </si>
  <si>
    <t>За январь-декабрь 2023 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</si>
</sst>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[$-F800]dddd\,\ mmmm\ dd\,\ yyyy"/>
    <numFmt numFmtId="179" formatCode="_(* #,##0_);_(* \-#,##0_);_(* &quot;-&quot;??_);_(@_)"/>
    <numFmt numFmtId="180" formatCode="_(* #,##0_);\(* \-#,##0\);_(* &quot;-&quot;??_);_(@_)"/>
    <numFmt numFmtId="181" formatCode="_(#,##0_);\(\-#,##0\);_(* &quot;-&quot;??_);_(@_)"/>
    <numFmt numFmtId="182" formatCode="_(#,##0_);\(#,##0\);_(* &quot;-&quot;??_);_(@_)"/>
    <numFmt numFmtId="183" formatCode="[$-FC19]d\ mmmm\ yyyy\ &quot;года&quot;"/>
    <numFmt numFmtId="184" formatCode="dd\ mmmm"/>
    <numFmt numFmtId="185" formatCode="[$-F800]dddd\,\ mmmm\ dd"/>
    <numFmt numFmtId="186" formatCode="[$-FC19]d\ mmmm"/>
    <numFmt numFmtId="187" formatCode="[$-FC19]\ yyyy\ &quot;года&quot;"/>
    <numFmt numFmtId="188" formatCode="mmmm"/>
    <numFmt numFmtId="189" formatCode="_(_#\ ##0\);\(#,##0\);_(* &quot;-&quot;??_);_(@_)"/>
    <numFmt numFmtId="190" formatCode="\(#,##0\);\(#,##0\);_(* &quot;-&quot;??_);_(@_)"/>
    <numFmt numFmtId="191" formatCode="00"/>
    <numFmt numFmtId="192" formatCode="0.0"/>
    <numFmt numFmtId="193" formatCode="0.0000"/>
    <numFmt numFmtId="194" formatCode="0.000"/>
  </numFmts>
  <fonts count="44">
    <font>
      <sz val="11"/>
      <name val="Times New Roman"/>
      <family val="0"/>
    </font>
    <font>
      <u val="single"/>
      <sz val="11"/>
      <color indexed="12"/>
      <name val="Times New Roman"/>
      <family val="0"/>
    </font>
    <font>
      <i/>
      <sz val="11"/>
      <name val="Times New Roman"/>
      <family val="0"/>
    </font>
    <font>
      <b/>
      <sz val="11"/>
      <color indexed="18"/>
      <name val="Times New Roman"/>
      <family val="0"/>
    </font>
    <font>
      <i/>
      <sz val="9"/>
      <name val="Times New Roman"/>
      <family val="1"/>
    </font>
    <font>
      <sz val="10.5"/>
      <name val="Times New Roman"/>
      <family val="0"/>
    </font>
    <font>
      <sz val="12"/>
      <name val="Times New Roman"/>
      <family val="1"/>
    </font>
    <font>
      <b/>
      <sz val="10.5"/>
      <color indexed="10"/>
      <name val="Times New Roman"/>
      <family val="1"/>
    </font>
    <font>
      <u val="single"/>
      <sz val="11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wrapText="1"/>
    </xf>
    <xf numFmtId="0" fontId="2" fillId="34" borderId="0" xfId="0" applyFont="1" applyFill="1" applyAlignment="1">
      <alignment wrapText="1"/>
    </xf>
    <xf numFmtId="0" fontId="4" fillId="33" borderId="0" xfId="0" applyFont="1" applyFill="1" applyAlignment="1">
      <alignment vertical="top"/>
    </xf>
    <xf numFmtId="0" fontId="4" fillId="34" borderId="0" xfId="0" applyFont="1" applyFill="1" applyAlignment="1">
      <alignment vertical="top"/>
    </xf>
    <xf numFmtId="0" fontId="4" fillId="34" borderId="0" xfId="0" applyFont="1" applyFill="1" applyAlignment="1">
      <alignment horizontal="center" vertical="top" wrapText="1"/>
    </xf>
    <xf numFmtId="0" fontId="4" fillId="34" borderId="0" xfId="0" applyFont="1" applyFill="1" applyAlignment="1">
      <alignment vertical="top" wrapText="1"/>
    </xf>
    <xf numFmtId="0" fontId="0" fillId="34" borderId="0" xfId="0" applyFont="1" applyFill="1" applyAlignment="1">
      <alignment horizontal="center" wrapText="1"/>
    </xf>
    <xf numFmtId="0" fontId="5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5" borderId="10" xfId="0" applyFont="1" applyFill="1" applyBorder="1" applyAlignment="1">
      <alignment horizontal="center" wrapText="1"/>
    </xf>
    <xf numFmtId="49" fontId="5" fillId="34" borderId="11" xfId="0" applyNumberFormat="1" applyFont="1" applyFill="1" applyBorder="1" applyAlignment="1">
      <alignment horizontal="center" wrapText="1"/>
    </xf>
    <xf numFmtId="49" fontId="5" fillId="34" borderId="10" xfId="0" applyNumberFormat="1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5" fillId="34" borderId="0" xfId="0" applyFont="1" applyFill="1" applyAlignment="1">
      <alignment wrapText="1"/>
    </xf>
    <xf numFmtId="0" fontId="5" fillId="34" borderId="0" xfId="0" applyFont="1" applyFill="1" applyAlignment="1">
      <alignment horizontal="right" wrapText="1"/>
    </xf>
    <xf numFmtId="0" fontId="5" fillId="34" borderId="0" xfId="0" applyFont="1" applyFill="1" applyAlignment="1">
      <alignment horizontal="center" wrapText="1"/>
    </xf>
    <xf numFmtId="0" fontId="0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49" fontId="7" fillId="33" borderId="0" xfId="0" applyNumberFormat="1" applyFont="1" applyFill="1" applyBorder="1" applyAlignment="1">
      <alignment horizontal="center"/>
    </xf>
    <xf numFmtId="0" fontId="5" fillId="35" borderId="15" xfId="0" applyFont="1" applyFill="1" applyBorder="1" applyAlignment="1">
      <alignment horizontal="right" vertical="top" wrapText="1"/>
    </xf>
    <xf numFmtId="0" fontId="5" fillId="35" borderId="16" xfId="0" applyFont="1" applyFill="1" applyBorder="1" applyAlignment="1">
      <alignment vertical="top" wrapText="1"/>
    </xf>
    <xf numFmtId="188" fontId="5" fillId="35" borderId="17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top" wrapText="1"/>
    </xf>
    <xf numFmtId="192" fontId="5" fillId="34" borderId="18" xfId="0" applyNumberFormat="1" applyFont="1" applyFill="1" applyBorder="1" applyAlignment="1">
      <alignment horizontal="center" vertical="top" wrapText="1"/>
    </xf>
    <xf numFmtId="192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/>
    </xf>
    <xf numFmtId="0" fontId="5" fillId="34" borderId="12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vertical="top"/>
    </xf>
    <xf numFmtId="0" fontId="5" fillId="34" borderId="19" xfId="0" applyFont="1" applyFill="1" applyBorder="1" applyAlignment="1">
      <alignment horizontal="left" wrapText="1"/>
    </xf>
    <xf numFmtId="0" fontId="5" fillId="34" borderId="20" xfId="0" applyFont="1" applyFill="1" applyBorder="1" applyAlignment="1">
      <alignment horizontal="left" wrapText="1"/>
    </xf>
    <xf numFmtId="0" fontId="5" fillId="34" borderId="18" xfId="0" applyFont="1" applyFill="1" applyBorder="1" applyAlignment="1">
      <alignment horizontal="left" wrapText="1"/>
    </xf>
    <xf numFmtId="182" fontId="5" fillId="36" borderId="19" xfId="0" applyNumberFormat="1" applyFont="1" applyFill="1" applyBorder="1" applyAlignment="1">
      <alignment horizontal="right" wrapText="1"/>
    </xf>
    <xf numFmtId="182" fontId="5" fillId="36" borderId="20" xfId="0" applyNumberFormat="1" applyFont="1" applyFill="1" applyBorder="1" applyAlignment="1">
      <alignment horizontal="right" wrapText="1"/>
    </xf>
    <xf numFmtId="182" fontId="5" fillId="36" borderId="18" xfId="0" applyNumberFormat="1" applyFont="1" applyFill="1" applyBorder="1" applyAlignment="1">
      <alignment horizontal="right" wrapText="1"/>
    </xf>
    <xf numFmtId="2" fontId="5" fillId="36" borderId="19" xfId="0" applyNumberFormat="1" applyFont="1" applyFill="1" applyBorder="1" applyAlignment="1">
      <alignment horizontal="right" wrapText="1"/>
    </xf>
    <xf numFmtId="2" fontId="5" fillId="36" borderId="20" xfId="0" applyNumberFormat="1" applyFont="1" applyFill="1" applyBorder="1" applyAlignment="1">
      <alignment horizontal="right" wrapText="1"/>
    </xf>
    <xf numFmtId="2" fontId="5" fillId="36" borderId="18" xfId="0" applyNumberFormat="1" applyFont="1" applyFill="1" applyBorder="1" applyAlignment="1">
      <alignment horizontal="right" wrapText="1"/>
    </xf>
    <xf numFmtId="182" fontId="5" fillId="34" borderId="19" xfId="0" applyNumberFormat="1" applyFont="1" applyFill="1" applyBorder="1" applyAlignment="1">
      <alignment horizontal="right" wrapText="1"/>
    </xf>
    <xf numFmtId="182" fontId="5" fillId="34" borderId="20" xfId="0" applyNumberFormat="1" applyFont="1" applyFill="1" applyBorder="1" applyAlignment="1">
      <alignment horizontal="right" wrapText="1"/>
    </xf>
    <xf numFmtId="182" fontId="5" fillId="34" borderId="18" xfId="0" applyNumberFormat="1" applyFont="1" applyFill="1" applyBorder="1" applyAlignment="1">
      <alignment horizontal="right" wrapText="1"/>
    </xf>
    <xf numFmtId="49" fontId="5" fillId="36" borderId="19" xfId="0" applyNumberFormat="1" applyFont="1" applyFill="1" applyBorder="1" applyAlignment="1">
      <alignment horizontal="right" wrapText="1"/>
    </xf>
    <xf numFmtId="49" fontId="5" fillId="36" borderId="20" xfId="0" applyNumberFormat="1" applyFont="1" applyFill="1" applyBorder="1" applyAlignment="1">
      <alignment horizontal="right" wrapText="1"/>
    </xf>
    <xf numFmtId="49" fontId="5" fillId="36" borderId="18" xfId="0" applyNumberFormat="1" applyFont="1" applyFill="1" applyBorder="1" applyAlignment="1">
      <alignment horizontal="right" wrapText="1"/>
    </xf>
    <xf numFmtId="178" fontId="0" fillId="34" borderId="21" xfId="0" applyNumberFormat="1" applyFont="1" applyFill="1" applyBorder="1" applyAlignment="1">
      <alignment horizontal="center"/>
    </xf>
    <xf numFmtId="178" fontId="0" fillId="34" borderId="21" xfId="0" applyNumberFormat="1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 wrapText="1"/>
    </xf>
    <xf numFmtId="0" fontId="4" fillId="34" borderId="0" xfId="0" applyFont="1" applyFill="1" applyAlignment="1">
      <alignment horizontal="center" vertical="top" wrapText="1"/>
    </xf>
    <xf numFmtId="0" fontId="0" fillId="34" borderId="0" xfId="0" applyFont="1" applyFill="1" applyAlignment="1">
      <alignment horizontal="left" wrapText="1"/>
    </xf>
    <xf numFmtId="0" fontId="0" fillId="0" borderId="20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0" fillId="0" borderId="2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4" fontId="5" fillId="36" borderId="19" xfId="0" applyNumberFormat="1" applyFont="1" applyFill="1" applyBorder="1" applyAlignment="1">
      <alignment horizontal="right" wrapText="1"/>
    </xf>
    <xf numFmtId="4" fontId="5" fillId="36" borderId="20" xfId="0" applyNumberFormat="1" applyFont="1" applyFill="1" applyBorder="1" applyAlignment="1">
      <alignment horizontal="right" wrapText="1"/>
    </xf>
    <xf numFmtId="4" fontId="5" fillId="36" borderId="18" xfId="0" applyNumberFormat="1" applyFont="1" applyFill="1" applyBorder="1" applyAlignment="1">
      <alignment horizontal="right" wrapText="1"/>
    </xf>
    <xf numFmtId="0" fontId="0" fillId="34" borderId="0" xfId="0" applyFont="1" applyFill="1" applyAlignment="1">
      <alignment horizontal="left" vertical="top" wrapText="1"/>
    </xf>
    <xf numFmtId="0" fontId="5" fillId="34" borderId="22" xfId="0" applyFont="1" applyFill="1" applyBorder="1" applyAlignment="1">
      <alignment horizontal="left" wrapText="1"/>
    </xf>
    <xf numFmtId="0" fontId="5" fillId="34" borderId="21" xfId="0" applyFont="1" applyFill="1" applyBorder="1" applyAlignment="1">
      <alignment horizontal="left" wrapText="1"/>
    </xf>
    <xf numFmtId="182" fontId="5" fillId="36" borderId="21" xfId="0" applyNumberFormat="1" applyFont="1" applyFill="1" applyBorder="1" applyAlignment="1">
      <alignment horizontal="right" wrapText="1"/>
    </xf>
    <xf numFmtId="182" fontId="5" fillId="36" borderId="22" xfId="0" applyNumberFormat="1" applyFont="1" applyFill="1" applyBorder="1" applyAlignment="1">
      <alignment horizontal="right" wrapText="1"/>
    </xf>
    <xf numFmtId="182" fontId="5" fillId="36" borderId="23" xfId="0" applyNumberFormat="1" applyFont="1" applyFill="1" applyBorder="1" applyAlignment="1">
      <alignment horizontal="right" wrapText="1"/>
    </xf>
    <xf numFmtId="0" fontId="5" fillId="34" borderId="15" xfId="0" applyFont="1" applyFill="1" applyBorder="1" applyAlignment="1">
      <alignment horizontal="left" wrapText="1"/>
    </xf>
    <xf numFmtId="0" fontId="5" fillId="34" borderId="16" xfId="0" applyFont="1" applyFill="1" applyBorder="1" applyAlignment="1">
      <alignment horizontal="left" wrapText="1"/>
    </xf>
    <xf numFmtId="182" fontId="5" fillId="34" borderId="16" xfId="0" applyNumberFormat="1" applyFont="1" applyFill="1" applyBorder="1" applyAlignment="1">
      <alignment horizontal="right" wrapText="1"/>
    </xf>
    <xf numFmtId="182" fontId="5" fillId="34" borderId="15" xfId="0" applyNumberFormat="1" applyFont="1" applyFill="1" applyBorder="1" applyAlignment="1">
      <alignment horizontal="right" wrapText="1"/>
    </xf>
    <xf numFmtId="182" fontId="5" fillId="34" borderId="17" xfId="0" applyNumberFormat="1" applyFont="1" applyFill="1" applyBorder="1" applyAlignment="1">
      <alignment horizontal="right" wrapText="1"/>
    </xf>
    <xf numFmtId="0" fontId="5" fillId="34" borderId="23" xfId="0" applyFont="1" applyFill="1" applyBorder="1" applyAlignment="1">
      <alignment horizontal="left" wrapText="1"/>
    </xf>
    <xf numFmtId="0" fontId="5" fillId="34" borderId="17" xfId="0" applyFont="1" applyFill="1" applyBorder="1" applyAlignment="1">
      <alignment horizontal="left" wrapText="1"/>
    </xf>
    <xf numFmtId="0" fontId="5" fillId="35" borderId="19" xfId="0" applyFont="1" applyFill="1" applyBorder="1" applyAlignment="1">
      <alignment horizontal="center" wrapText="1"/>
    </xf>
    <xf numFmtId="0" fontId="5" fillId="35" borderId="20" xfId="0" applyFont="1" applyFill="1" applyBorder="1" applyAlignment="1">
      <alignment horizontal="center" wrapText="1"/>
    </xf>
    <xf numFmtId="0" fontId="5" fillId="35" borderId="18" xfId="0" applyFont="1" applyFill="1" applyBorder="1" applyAlignment="1">
      <alignment horizontal="center" wrapText="1"/>
    </xf>
    <xf numFmtId="187" fontId="5" fillId="35" borderId="22" xfId="0" applyNumberFormat="1" applyFont="1" applyFill="1" applyBorder="1" applyAlignment="1">
      <alignment horizontal="center" vertical="top" wrapText="1"/>
    </xf>
    <xf numFmtId="187" fontId="5" fillId="35" borderId="21" xfId="0" applyNumberFormat="1" applyFont="1" applyFill="1" applyBorder="1" applyAlignment="1">
      <alignment horizontal="center" vertical="top" wrapText="1"/>
    </xf>
    <xf numFmtId="187" fontId="5" fillId="35" borderId="23" xfId="0" applyNumberFormat="1" applyFont="1" applyFill="1" applyBorder="1" applyAlignment="1">
      <alignment horizontal="center" vertical="top" wrapText="1"/>
    </xf>
    <xf numFmtId="0" fontId="5" fillId="35" borderId="15" xfId="43" applyNumberFormat="1" applyFont="1" applyFill="1" applyBorder="1" applyAlignment="1">
      <alignment horizontal="center" vertical="top" wrapText="1"/>
    </xf>
    <xf numFmtId="0" fontId="5" fillId="35" borderId="16" xfId="43" applyNumberFormat="1" applyFont="1" applyFill="1" applyBorder="1" applyAlignment="1">
      <alignment horizontal="center" vertical="top" wrapText="1"/>
    </xf>
    <xf numFmtId="0" fontId="5" fillId="35" borderId="17" xfId="43" applyNumberFormat="1" applyFont="1" applyFill="1" applyBorder="1" applyAlignment="1">
      <alignment horizontal="center" vertical="top" wrapText="1"/>
    </xf>
    <xf numFmtId="0" fontId="5" fillId="35" borderId="22" xfId="43" applyNumberFormat="1" applyFont="1" applyFill="1" applyBorder="1" applyAlignment="1">
      <alignment horizontal="center" vertical="top" wrapText="1"/>
    </xf>
    <xf numFmtId="0" fontId="5" fillId="35" borderId="21" xfId="43" applyNumberFormat="1" applyFont="1" applyFill="1" applyBorder="1" applyAlignment="1">
      <alignment horizontal="center" vertical="top" wrapText="1"/>
    </xf>
    <xf numFmtId="0" fontId="5" fillId="35" borderId="23" xfId="43" applyNumberFormat="1" applyFont="1" applyFill="1" applyBorder="1" applyAlignment="1">
      <alignment horizontal="center" vertical="top" wrapText="1"/>
    </xf>
    <xf numFmtId="0" fontId="5" fillId="35" borderId="12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top" wrapText="1"/>
    </xf>
    <xf numFmtId="188" fontId="5" fillId="35" borderId="16" xfId="0" applyNumberFormat="1" applyFont="1" applyFill="1" applyBorder="1" applyAlignment="1">
      <alignment horizontal="right" vertical="top" wrapText="1"/>
    </xf>
    <xf numFmtId="0" fontId="3" fillId="34" borderId="0" xfId="0" applyFont="1" applyFill="1" applyAlignment="1">
      <alignment horizontal="center" wrapText="1"/>
    </xf>
    <xf numFmtId="0" fontId="5" fillId="34" borderId="21" xfId="0" applyFont="1" applyFill="1" applyBorder="1" applyAlignment="1">
      <alignment wrapText="1"/>
    </xf>
    <xf numFmtId="0" fontId="5" fillId="34" borderId="0" xfId="0" applyFont="1" applyFill="1" applyBorder="1" applyAlignment="1">
      <alignment wrapText="1"/>
    </xf>
    <xf numFmtId="188" fontId="5" fillId="34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35" borderId="15" xfId="0" applyFont="1" applyFill="1" applyBorder="1" applyAlignment="1">
      <alignment horizontal="right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40"/>
  </sheetPr>
  <dimension ref="B1:V68"/>
  <sheetViews>
    <sheetView tabSelected="1" zoomScalePageLayoutView="0" workbookViewId="0" topLeftCell="A1">
      <selection activeCell="J18" sqref="J18:N18"/>
    </sheetView>
  </sheetViews>
  <sheetFormatPr defaultColWidth="9.140625" defaultRowHeight="15"/>
  <cols>
    <col min="1" max="2" width="0.85546875" style="18" customWidth="1"/>
    <col min="3" max="4" width="9.8515625" style="18" customWidth="1"/>
    <col min="5" max="5" width="15.7109375" style="18" customWidth="1"/>
    <col min="6" max="6" width="11.8515625" style="18" customWidth="1"/>
    <col min="7" max="8" width="2.00390625" style="18" customWidth="1"/>
    <col min="9" max="9" width="6.7109375" style="18" customWidth="1"/>
    <col min="10" max="10" width="2.8515625" style="18" customWidth="1"/>
    <col min="11" max="11" width="4.7109375" style="18" customWidth="1"/>
    <col min="12" max="12" width="3.421875" style="18" customWidth="1"/>
    <col min="13" max="13" width="1.28515625" style="28" customWidth="1"/>
    <col min="14" max="14" width="8.28125" style="18" customWidth="1"/>
    <col min="15" max="15" width="2.8515625" style="18" customWidth="1"/>
    <col min="16" max="16" width="4.7109375" style="18" customWidth="1"/>
    <col min="17" max="17" width="3.421875" style="18" customWidth="1"/>
    <col min="18" max="18" width="1.421875" style="18" customWidth="1"/>
    <col min="19" max="19" width="8.28125" style="18" customWidth="1"/>
    <col min="20" max="21" width="0.85546875" style="18" customWidth="1"/>
    <col min="22" max="22" width="12.140625" style="18" customWidth="1"/>
    <col min="23" max="16384" width="9.140625" style="18" customWidth="1"/>
  </cols>
  <sheetData>
    <row r="1" s="1" customFormat="1" ht="6" customHeight="1">
      <c r="M1" s="21"/>
    </row>
    <row r="2" spans="2:20" s="1" customFormat="1" ht="6" customHeight="1">
      <c r="B2" s="2"/>
      <c r="C2" s="3"/>
      <c r="D2" s="3"/>
      <c r="E2" s="3"/>
      <c r="F2" s="3"/>
      <c r="G2" s="3"/>
      <c r="H2" s="3"/>
      <c r="I2" s="4"/>
      <c r="J2" s="2"/>
      <c r="K2" s="2"/>
      <c r="L2" s="2"/>
      <c r="M2" s="25"/>
      <c r="N2" s="2"/>
      <c r="O2" s="2"/>
      <c r="P2" s="2"/>
      <c r="Q2" s="2"/>
      <c r="R2" s="2"/>
      <c r="S2" s="2"/>
      <c r="T2" s="2"/>
    </row>
    <row r="3" spans="2:20" s="1" customFormat="1" ht="74.25" customHeight="1">
      <c r="B3" s="2"/>
      <c r="C3" s="3"/>
      <c r="D3" s="3"/>
      <c r="E3" s="3"/>
      <c r="F3" s="3"/>
      <c r="G3" s="3"/>
      <c r="H3" s="3"/>
      <c r="I3" s="2"/>
      <c r="J3" s="2"/>
      <c r="K3" s="2"/>
      <c r="L3" s="2"/>
      <c r="M3" s="71" t="s">
        <v>14</v>
      </c>
      <c r="N3" s="71"/>
      <c r="O3" s="71"/>
      <c r="P3" s="71"/>
      <c r="Q3" s="71"/>
      <c r="R3" s="71"/>
      <c r="S3" s="71"/>
      <c r="T3" s="2"/>
    </row>
    <row r="4" spans="2:20" s="1" customFormat="1" ht="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5"/>
      <c r="N4" s="2"/>
      <c r="O4" s="2"/>
      <c r="P4" s="2"/>
      <c r="Q4" s="2"/>
      <c r="R4" s="2"/>
      <c r="S4" s="2"/>
      <c r="T4" s="2"/>
    </row>
    <row r="5" spans="2:20" s="1" customFormat="1" ht="29.25" customHeight="1">
      <c r="B5" s="2"/>
      <c r="C5" s="99" t="s">
        <v>15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2"/>
    </row>
    <row r="6" spans="2:20" s="10" customFormat="1" ht="15" customHeight="1">
      <c r="B6" s="11"/>
      <c r="C6" s="22"/>
      <c r="D6" s="22"/>
      <c r="E6" s="23" t="s">
        <v>16</v>
      </c>
      <c r="F6" s="102" t="s">
        <v>123</v>
      </c>
      <c r="G6" s="103"/>
      <c r="H6" s="103"/>
      <c r="I6" s="103"/>
      <c r="J6" s="103"/>
      <c r="K6" s="103"/>
      <c r="L6" s="103"/>
      <c r="M6" s="103"/>
      <c r="N6" s="103"/>
      <c r="O6" s="22"/>
      <c r="P6" s="24"/>
      <c r="Q6" s="24"/>
      <c r="R6" s="24"/>
      <c r="S6" s="24"/>
      <c r="T6" s="11"/>
    </row>
    <row r="7" spans="2:20" s="10" customFormat="1" ht="13.5">
      <c r="B7" s="11"/>
      <c r="C7" s="100"/>
      <c r="D7" s="101"/>
      <c r="E7" s="101"/>
      <c r="F7" s="101"/>
      <c r="G7" s="101"/>
      <c r="H7" s="101"/>
      <c r="I7" s="101"/>
      <c r="J7" s="11"/>
      <c r="K7" s="11"/>
      <c r="L7" s="11"/>
      <c r="M7" s="26"/>
      <c r="N7" s="11"/>
      <c r="O7" s="11"/>
      <c r="P7" s="11"/>
      <c r="Q7" s="11"/>
      <c r="R7" s="11"/>
      <c r="S7" s="11"/>
      <c r="T7" s="11"/>
    </row>
    <row r="8" spans="2:20" s="10" customFormat="1" ht="15" customHeight="1">
      <c r="B8" s="11"/>
      <c r="C8" s="44" t="s">
        <v>0</v>
      </c>
      <c r="D8" s="45"/>
      <c r="E8" s="46"/>
      <c r="F8" s="44" t="s">
        <v>113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6"/>
      <c r="T8" s="11"/>
    </row>
    <row r="9" spans="2:20" s="10" customFormat="1" ht="15" customHeight="1">
      <c r="B9" s="11"/>
      <c r="C9" s="44" t="s">
        <v>1</v>
      </c>
      <c r="D9" s="45"/>
      <c r="E9" s="46"/>
      <c r="F9" s="44">
        <v>200182552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6"/>
      <c r="T9" s="11"/>
    </row>
    <row r="10" spans="2:20" s="10" customFormat="1" ht="15" customHeight="1">
      <c r="B10" s="11"/>
      <c r="C10" s="44" t="s">
        <v>2</v>
      </c>
      <c r="D10" s="45"/>
      <c r="E10" s="46"/>
      <c r="F10" s="44" t="s">
        <v>122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6"/>
      <c r="T10" s="11"/>
    </row>
    <row r="11" spans="2:20" s="10" customFormat="1" ht="15" customHeight="1">
      <c r="B11" s="11"/>
      <c r="C11" s="44" t="s">
        <v>3</v>
      </c>
      <c r="D11" s="45"/>
      <c r="E11" s="46"/>
      <c r="F11" s="44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11"/>
    </row>
    <row r="12" spans="2:20" s="10" customFormat="1" ht="15" customHeight="1">
      <c r="B12" s="11"/>
      <c r="C12" s="44" t="s">
        <v>4</v>
      </c>
      <c r="D12" s="45"/>
      <c r="E12" s="46"/>
      <c r="F12" s="44" t="s">
        <v>121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6"/>
      <c r="T12" s="11"/>
    </row>
    <row r="13" spans="2:20" s="10" customFormat="1" ht="15" customHeight="1">
      <c r="B13" s="11"/>
      <c r="C13" s="44" t="s">
        <v>5</v>
      </c>
      <c r="D13" s="45"/>
      <c r="E13" s="46"/>
      <c r="F13" s="44" t="s">
        <v>120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6"/>
      <c r="T13" s="11"/>
    </row>
    <row r="14" spans="2:20" s="10" customFormat="1" ht="13.5">
      <c r="B14" s="11"/>
      <c r="C14" s="44" t="s">
        <v>6</v>
      </c>
      <c r="D14" s="45"/>
      <c r="E14" s="46"/>
      <c r="F14" s="44" t="s">
        <v>114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6"/>
      <c r="T14" s="11"/>
    </row>
    <row r="15" spans="2:20" s="1" customFormat="1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5"/>
      <c r="N15" s="2"/>
      <c r="O15" s="2"/>
      <c r="P15" s="2"/>
      <c r="Q15" s="2"/>
      <c r="R15" s="2"/>
      <c r="S15" s="2"/>
      <c r="T15" s="2"/>
    </row>
    <row r="16" spans="2:20" s="10" customFormat="1" ht="27">
      <c r="B16" s="11"/>
      <c r="C16" s="90" t="s">
        <v>17</v>
      </c>
      <c r="D16" s="91"/>
      <c r="E16" s="91"/>
      <c r="F16" s="91"/>
      <c r="G16" s="91"/>
      <c r="H16" s="92"/>
      <c r="I16" s="96" t="s">
        <v>7</v>
      </c>
      <c r="J16" s="104" t="s">
        <v>127</v>
      </c>
      <c r="K16" s="105"/>
      <c r="L16" s="105"/>
      <c r="M16" s="105"/>
      <c r="N16" s="106"/>
      <c r="O16" s="33" t="s">
        <v>18</v>
      </c>
      <c r="P16" s="98" t="str">
        <f>F6</f>
        <v>январь-декабрь 2023 года</v>
      </c>
      <c r="Q16" s="98"/>
      <c r="R16" s="34" t="s">
        <v>62</v>
      </c>
      <c r="S16" s="35" t="s">
        <v>119</v>
      </c>
      <c r="T16" s="11"/>
    </row>
    <row r="17" spans="2:20" s="10" customFormat="1" ht="13.5">
      <c r="B17" s="11"/>
      <c r="C17" s="93"/>
      <c r="D17" s="94"/>
      <c r="E17" s="94"/>
      <c r="F17" s="94"/>
      <c r="G17" s="94"/>
      <c r="H17" s="95"/>
      <c r="I17" s="97"/>
      <c r="J17" s="107"/>
      <c r="K17" s="108"/>
      <c r="L17" s="108"/>
      <c r="M17" s="108"/>
      <c r="N17" s="109"/>
      <c r="O17" s="87" t="s">
        <v>126</v>
      </c>
      <c r="P17" s="88"/>
      <c r="Q17" s="88"/>
      <c r="R17" s="88"/>
      <c r="S17" s="89"/>
      <c r="T17" s="11"/>
    </row>
    <row r="18" spans="2:20" s="10" customFormat="1" ht="13.5">
      <c r="B18" s="11"/>
      <c r="C18" s="84">
        <v>1</v>
      </c>
      <c r="D18" s="85"/>
      <c r="E18" s="85"/>
      <c r="F18" s="85"/>
      <c r="G18" s="85"/>
      <c r="H18" s="86"/>
      <c r="I18" s="12">
        <v>2</v>
      </c>
      <c r="J18" s="84">
        <v>3</v>
      </c>
      <c r="K18" s="85"/>
      <c r="L18" s="85"/>
      <c r="M18" s="85"/>
      <c r="N18" s="86"/>
      <c r="O18" s="84">
        <v>4</v>
      </c>
      <c r="P18" s="85"/>
      <c r="Q18" s="85"/>
      <c r="R18" s="85"/>
      <c r="S18" s="86"/>
      <c r="T18" s="11"/>
    </row>
    <row r="19" spans="2:22" s="10" customFormat="1" ht="13.5">
      <c r="B19" s="11"/>
      <c r="C19" s="72" t="s">
        <v>19</v>
      </c>
      <c r="D19" s="73"/>
      <c r="E19" s="73"/>
      <c r="F19" s="73"/>
      <c r="G19" s="73"/>
      <c r="H19" s="82"/>
      <c r="I19" s="13" t="s">
        <v>20</v>
      </c>
      <c r="J19" s="75">
        <v>134293</v>
      </c>
      <c r="K19" s="74"/>
      <c r="L19" s="74"/>
      <c r="M19" s="74"/>
      <c r="N19" s="76"/>
      <c r="O19" s="75">
        <v>90922</v>
      </c>
      <c r="P19" s="74"/>
      <c r="Q19" s="74"/>
      <c r="R19" s="74"/>
      <c r="S19" s="76"/>
      <c r="T19" s="11"/>
      <c r="V19" s="29" t="s">
        <v>67</v>
      </c>
    </row>
    <row r="20" spans="2:22" s="10" customFormat="1" ht="27" customHeight="1">
      <c r="B20" s="11"/>
      <c r="C20" s="44" t="s">
        <v>21</v>
      </c>
      <c r="D20" s="45"/>
      <c r="E20" s="45"/>
      <c r="F20" s="45"/>
      <c r="G20" s="45"/>
      <c r="H20" s="46"/>
      <c r="I20" s="14" t="s">
        <v>22</v>
      </c>
      <c r="J20" s="47">
        <v>-113477</v>
      </c>
      <c r="K20" s="48"/>
      <c r="L20" s="48"/>
      <c r="M20" s="48"/>
      <c r="N20" s="49"/>
      <c r="O20" s="47">
        <v>-79218</v>
      </c>
      <c r="P20" s="48"/>
      <c r="Q20" s="48"/>
      <c r="R20" s="48"/>
      <c r="S20" s="49"/>
      <c r="T20" s="11"/>
      <c r="V20" s="29"/>
    </row>
    <row r="21" spans="2:20" s="10" customFormat="1" ht="13.5">
      <c r="B21" s="11"/>
      <c r="C21" s="44" t="s">
        <v>23</v>
      </c>
      <c r="D21" s="45"/>
      <c r="E21" s="45"/>
      <c r="F21" s="45"/>
      <c r="G21" s="45"/>
      <c r="H21" s="46"/>
      <c r="I21" s="14" t="s">
        <v>24</v>
      </c>
      <c r="J21" s="53">
        <f>J19+J20</f>
        <v>20816</v>
      </c>
      <c r="K21" s="54"/>
      <c r="L21" s="54"/>
      <c r="M21" s="54"/>
      <c r="N21" s="55"/>
      <c r="O21" s="53">
        <f>O19+O20</f>
        <v>11704</v>
      </c>
      <c r="P21" s="54"/>
      <c r="Q21" s="54"/>
      <c r="R21" s="54"/>
      <c r="S21" s="55"/>
      <c r="T21" s="11"/>
    </row>
    <row r="22" spans="2:22" s="10" customFormat="1" ht="13.5">
      <c r="B22" s="11"/>
      <c r="C22" s="44" t="s">
        <v>25</v>
      </c>
      <c r="D22" s="45"/>
      <c r="E22" s="45"/>
      <c r="F22" s="45"/>
      <c r="G22" s="45"/>
      <c r="H22" s="46"/>
      <c r="I22" s="14" t="s">
        <v>26</v>
      </c>
      <c r="J22" s="47">
        <v>-6692</v>
      </c>
      <c r="K22" s="48"/>
      <c r="L22" s="48"/>
      <c r="M22" s="48"/>
      <c r="N22" s="49"/>
      <c r="O22" s="47">
        <v>-5423</v>
      </c>
      <c r="P22" s="48"/>
      <c r="Q22" s="48"/>
      <c r="R22" s="48"/>
      <c r="S22" s="49"/>
      <c r="T22" s="11"/>
      <c r="V22" s="29" t="s">
        <v>68</v>
      </c>
    </row>
    <row r="23" spans="2:22" s="10" customFormat="1" ht="13.5">
      <c r="B23" s="11"/>
      <c r="C23" s="44" t="s">
        <v>27</v>
      </c>
      <c r="D23" s="45"/>
      <c r="E23" s="45"/>
      <c r="F23" s="45"/>
      <c r="G23" s="45"/>
      <c r="H23" s="46"/>
      <c r="I23" s="14" t="s">
        <v>28</v>
      </c>
      <c r="J23" s="47">
        <v>-14</v>
      </c>
      <c r="K23" s="48"/>
      <c r="L23" s="48"/>
      <c r="M23" s="48"/>
      <c r="N23" s="49"/>
      <c r="O23" s="47">
        <v>-1</v>
      </c>
      <c r="P23" s="48"/>
      <c r="Q23" s="48"/>
      <c r="R23" s="48"/>
      <c r="S23" s="49"/>
      <c r="T23" s="11"/>
      <c r="V23" s="29" t="s">
        <v>69</v>
      </c>
    </row>
    <row r="24" spans="2:20" s="10" customFormat="1" ht="27" customHeight="1">
      <c r="B24" s="11"/>
      <c r="C24" s="44" t="s">
        <v>29</v>
      </c>
      <c r="D24" s="45"/>
      <c r="E24" s="45"/>
      <c r="F24" s="45"/>
      <c r="G24" s="45"/>
      <c r="H24" s="46"/>
      <c r="I24" s="14" t="s">
        <v>30</v>
      </c>
      <c r="J24" s="53">
        <f>J21+J22+J23</f>
        <v>14110</v>
      </c>
      <c r="K24" s="54"/>
      <c r="L24" s="54"/>
      <c r="M24" s="54"/>
      <c r="N24" s="55"/>
      <c r="O24" s="53">
        <f>O21+O22+O23</f>
        <v>6280</v>
      </c>
      <c r="P24" s="54"/>
      <c r="Q24" s="54"/>
      <c r="R24" s="54"/>
      <c r="S24" s="55"/>
      <c r="T24" s="11"/>
    </row>
    <row r="25" spans="2:22" s="10" customFormat="1" ht="13.5">
      <c r="B25" s="11"/>
      <c r="C25" s="44" t="s">
        <v>31</v>
      </c>
      <c r="D25" s="45"/>
      <c r="E25" s="45"/>
      <c r="F25" s="45"/>
      <c r="G25" s="45"/>
      <c r="H25" s="46"/>
      <c r="I25" s="14" t="s">
        <v>32</v>
      </c>
      <c r="J25" s="47">
        <v>2863</v>
      </c>
      <c r="K25" s="48"/>
      <c r="L25" s="48"/>
      <c r="M25" s="48"/>
      <c r="N25" s="49"/>
      <c r="O25" s="47">
        <v>1252</v>
      </c>
      <c r="P25" s="48"/>
      <c r="Q25" s="48"/>
      <c r="R25" s="48"/>
      <c r="S25" s="49"/>
      <c r="T25" s="11"/>
      <c r="V25" s="29" t="s">
        <v>67</v>
      </c>
    </row>
    <row r="26" spans="2:22" s="10" customFormat="1" ht="13.5">
      <c r="B26" s="11"/>
      <c r="C26" s="44" t="s">
        <v>33</v>
      </c>
      <c r="D26" s="45"/>
      <c r="E26" s="45"/>
      <c r="F26" s="45"/>
      <c r="G26" s="45"/>
      <c r="H26" s="46"/>
      <c r="I26" s="14" t="s">
        <v>34</v>
      </c>
      <c r="J26" s="47">
        <v>-5021</v>
      </c>
      <c r="K26" s="48"/>
      <c r="L26" s="48"/>
      <c r="M26" s="48"/>
      <c r="N26" s="49"/>
      <c r="O26" s="47">
        <v>-2647</v>
      </c>
      <c r="P26" s="48"/>
      <c r="Q26" s="48"/>
      <c r="R26" s="48"/>
      <c r="S26" s="49"/>
      <c r="T26" s="11"/>
      <c r="V26" s="29" t="s">
        <v>67</v>
      </c>
    </row>
    <row r="27" spans="2:20" s="10" customFormat="1" ht="27" customHeight="1">
      <c r="B27" s="11"/>
      <c r="C27" s="44" t="s">
        <v>35</v>
      </c>
      <c r="D27" s="45"/>
      <c r="E27" s="45"/>
      <c r="F27" s="45"/>
      <c r="G27" s="45"/>
      <c r="H27" s="46"/>
      <c r="I27" s="14" t="s">
        <v>36</v>
      </c>
      <c r="J27" s="53">
        <f>J24+J25+J26</f>
        <v>11952</v>
      </c>
      <c r="K27" s="54"/>
      <c r="L27" s="54"/>
      <c r="M27" s="54"/>
      <c r="N27" s="55"/>
      <c r="O27" s="53">
        <f>O24+O25+O26</f>
        <v>4885</v>
      </c>
      <c r="P27" s="54"/>
      <c r="Q27" s="54"/>
      <c r="R27" s="54"/>
      <c r="S27" s="55"/>
      <c r="T27" s="11"/>
    </row>
    <row r="28" spans="2:22" s="10" customFormat="1" ht="13.5">
      <c r="B28" s="11"/>
      <c r="C28" s="77" t="s">
        <v>37</v>
      </c>
      <c r="D28" s="78"/>
      <c r="E28" s="78"/>
      <c r="F28" s="78"/>
      <c r="G28" s="78"/>
      <c r="H28" s="83"/>
      <c r="I28" s="15">
        <v>100</v>
      </c>
      <c r="J28" s="80">
        <f>SUM(J30:N33)</f>
        <v>134</v>
      </c>
      <c r="K28" s="79"/>
      <c r="L28" s="79"/>
      <c r="M28" s="79"/>
      <c r="N28" s="81"/>
      <c r="O28" s="80">
        <f>SUM(O30:S33)</f>
        <v>160</v>
      </c>
      <c r="P28" s="79"/>
      <c r="Q28" s="79"/>
      <c r="R28" s="79"/>
      <c r="S28" s="81"/>
      <c r="T28" s="11"/>
      <c r="V28" s="29" t="s">
        <v>70</v>
      </c>
    </row>
    <row r="29" spans="2:22" s="10" customFormat="1" ht="13.5">
      <c r="B29" s="11"/>
      <c r="C29" s="77" t="s">
        <v>13</v>
      </c>
      <c r="D29" s="78"/>
      <c r="E29" s="78"/>
      <c r="F29" s="78"/>
      <c r="G29" s="78"/>
      <c r="H29" s="78"/>
      <c r="I29" s="15"/>
      <c r="J29" s="79"/>
      <c r="K29" s="79"/>
      <c r="L29" s="79"/>
      <c r="M29" s="79"/>
      <c r="N29" s="79"/>
      <c r="O29" s="80"/>
      <c r="P29" s="79"/>
      <c r="Q29" s="79"/>
      <c r="R29" s="79"/>
      <c r="S29" s="81"/>
      <c r="T29" s="11"/>
      <c r="V29" s="31"/>
    </row>
    <row r="30" spans="2:22" s="10" customFormat="1" ht="27" customHeight="1">
      <c r="B30" s="11"/>
      <c r="C30" s="72" t="s">
        <v>38</v>
      </c>
      <c r="D30" s="73"/>
      <c r="E30" s="73"/>
      <c r="F30" s="73"/>
      <c r="G30" s="73"/>
      <c r="H30" s="73"/>
      <c r="I30" s="16">
        <v>101</v>
      </c>
      <c r="J30" s="74">
        <v>31</v>
      </c>
      <c r="K30" s="74"/>
      <c r="L30" s="74"/>
      <c r="M30" s="74"/>
      <c r="N30" s="74"/>
      <c r="O30" s="75">
        <v>38</v>
      </c>
      <c r="P30" s="74"/>
      <c r="Q30" s="74"/>
      <c r="R30" s="74"/>
      <c r="S30" s="76"/>
      <c r="T30" s="11"/>
      <c r="V30" s="31"/>
    </row>
    <row r="31" spans="2:22" s="10" customFormat="1" ht="27" customHeight="1">
      <c r="B31" s="11"/>
      <c r="C31" s="72" t="s">
        <v>39</v>
      </c>
      <c r="D31" s="73"/>
      <c r="E31" s="73"/>
      <c r="F31" s="73"/>
      <c r="G31" s="73"/>
      <c r="H31" s="82"/>
      <c r="I31" s="16">
        <v>102</v>
      </c>
      <c r="J31" s="75">
        <v>0</v>
      </c>
      <c r="K31" s="74"/>
      <c r="L31" s="74"/>
      <c r="M31" s="74"/>
      <c r="N31" s="76"/>
      <c r="O31" s="75">
        <v>0</v>
      </c>
      <c r="P31" s="74"/>
      <c r="Q31" s="74"/>
      <c r="R31" s="74"/>
      <c r="S31" s="76"/>
      <c r="T31" s="11"/>
      <c r="V31" s="32"/>
    </row>
    <row r="32" spans="2:22" s="10" customFormat="1" ht="13.5">
      <c r="B32" s="11"/>
      <c r="C32" s="44" t="s">
        <v>40</v>
      </c>
      <c r="D32" s="45"/>
      <c r="E32" s="45"/>
      <c r="F32" s="45"/>
      <c r="G32" s="45"/>
      <c r="H32" s="46"/>
      <c r="I32" s="17">
        <v>103</v>
      </c>
      <c r="J32" s="47">
        <v>93</v>
      </c>
      <c r="K32" s="48"/>
      <c r="L32" s="48"/>
      <c r="M32" s="48"/>
      <c r="N32" s="49"/>
      <c r="O32" s="47">
        <v>68</v>
      </c>
      <c r="P32" s="48"/>
      <c r="Q32" s="48"/>
      <c r="R32" s="48"/>
      <c r="S32" s="49"/>
      <c r="T32" s="11"/>
      <c r="V32" s="32"/>
    </row>
    <row r="33" spans="2:22" s="10" customFormat="1" ht="13.5">
      <c r="B33" s="11"/>
      <c r="C33" s="44" t="s">
        <v>41</v>
      </c>
      <c r="D33" s="45"/>
      <c r="E33" s="45"/>
      <c r="F33" s="45"/>
      <c r="G33" s="45"/>
      <c r="H33" s="46"/>
      <c r="I33" s="17">
        <v>104</v>
      </c>
      <c r="J33" s="47">
        <v>10</v>
      </c>
      <c r="K33" s="48"/>
      <c r="L33" s="48"/>
      <c r="M33" s="48"/>
      <c r="N33" s="49"/>
      <c r="O33" s="47">
        <v>54</v>
      </c>
      <c r="P33" s="48"/>
      <c r="Q33" s="48"/>
      <c r="R33" s="48"/>
      <c r="S33" s="49"/>
      <c r="T33" s="11"/>
      <c r="V33" s="32"/>
    </row>
    <row r="34" spans="2:22" s="10" customFormat="1" ht="13.5">
      <c r="B34" s="11"/>
      <c r="C34" s="44" t="s">
        <v>42</v>
      </c>
      <c r="D34" s="45"/>
      <c r="E34" s="45"/>
      <c r="F34" s="45"/>
      <c r="G34" s="45"/>
      <c r="H34" s="46"/>
      <c r="I34" s="17">
        <v>110</v>
      </c>
      <c r="J34" s="53">
        <v>-4</v>
      </c>
      <c r="K34" s="54"/>
      <c r="L34" s="54"/>
      <c r="M34" s="54"/>
      <c r="N34" s="55"/>
      <c r="O34" s="53">
        <v>-30</v>
      </c>
      <c r="P34" s="54"/>
      <c r="Q34" s="54"/>
      <c r="R34" s="54"/>
      <c r="S34" s="55"/>
      <c r="T34" s="11"/>
      <c r="V34" s="29" t="s">
        <v>70</v>
      </c>
    </row>
    <row r="35" spans="2:22" s="10" customFormat="1" ht="13.5">
      <c r="B35" s="11"/>
      <c r="C35" s="77" t="s">
        <v>13</v>
      </c>
      <c r="D35" s="78"/>
      <c r="E35" s="78"/>
      <c r="F35" s="78"/>
      <c r="G35" s="78"/>
      <c r="H35" s="78"/>
      <c r="I35" s="15"/>
      <c r="J35" s="79"/>
      <c r="K35" s="79"/>
      <c r="L35" s="79"/>
      <c r="M35" s="79"/>
      <c r="N35" s="79"/>
      <c r="O35" s="80"/>
      <c r="P35" s="79"/>
      <c r="Q35" s="79"/>
      <c r="R35" s="79"/>
      <c r="S35" s="81"/>
      <c r="T35" s="11"/>
      <c r="V35" s="31"/>
    </row>
    <row r="36" spans="2:22" s="10" customFormat="1" ht="27" customHeight="1">
      <c r="B36" s="11"/>
      <c r="C36" s="72" t="s">
        <v>43</v>
      </c>
      <c r="D36" s="73"/>
      <c r="E36" s="73"/>
      <c r="F36" s="73"/>
      <c r="G36" s="73"/>
      <c r="H36" s="73"/>
      <c r="I36" s="16">
        <v>111</v>
      </c>
      <c r="J36" s="74">
        <v>4</v>
      </c>
      <c r="K36" s="74"/>
      <c r="L36" s="74"/>
      <c r="M36" s="74"/>
      <c r="N36" s="74"/>
      <c r="O36" s="75">
        <v>30</v>
      </c>
      <c r="P36" s="74"/>
      <c r="Q36" s="74"/>
      <c r="R36" s="74"/>
      <c r="S36" s="76"/>
      <c r="T36" s="11"/>
      <c r="V36" s="31"/>
    </row>
    <row r="37" spans="2:22" s="10" customFormat="1" ht="13.5">
      <c r="B37" s="11"/>
      <c r="C37" s="72" t="s">
        <v>44</v>
      </c>
      <c r="D37" s="73"/>
      <c r="E37" s="73"/>
      <c r="F37" s="73"/>
      <c r="G37" s="73"/>
      <c r="H37" s="82"/>
      <c r="I37" s="16">
        <v>112</v>
      </c>
      <c r="J37" s="75">
        <v>0</v>
      </c>
      <c r="K37" s="74"/>
      <c r="L37" s="74"/>
      <c r="M37" s="74"/>
      <c r="N37" s="76"/>
      <c r="O37" s="75">
        <v>0</v>
      </c>
      <c r="P37" s="74"/>
      <c r="Q37" s="74"/>
      <c r="R37" s="74"/>
      <c r="S37" s="76"/>
      <c r="T37" s="11"/>
      <c r="V37" s="32"/>
    </row>
    <row r="38" spans="2:22" s="10" customFormat="1" ht="13.5">
      <c r="B38" s="11"/>
      <c r="C38" s="44" t="s">
        <v>45</v>
      </c>
      <c r="D38" s="45"/>
      <c r="E38" s="45"/>
      <c r="F38" s="45"/>
      <c r="G38" s="45"/>
      <c r="H38" s="46"/>
      <c r="I38" s="17">
        <v>120</v>
      </c>
      <c r="J38" s="53">
        <f>SUM(J40:N41)</f>
        <v>43</v>
      </c>
      <c r="K38" s="54"/>
      <c r="L38" s="54"/>
      <c r="M38" s="54"/>
      <c r="N38" s="55"/>
      <c r="O38" s="53">
        <f>SUM(O40:S41)</f>
        <v>129</v>
      </c>
      <c r="P38" s="54"/>
      <c r="Q38" s="54"/>
      <c r="R38" s="54"/>
      <c r="S38" s="55"/>
      <c r="T38" s="11"/>
      <c r="V38" s="29" t="s">
        <v>70</v>
      </c>
    </row>
    <row r="39" spans="2:22" s="10" customFormat="1" ht="13.5">
      <c r="B39" s="11"/>
      <c r="C39" s="77" t="s">
        <v>13</v>
      </c>
      <c r="D39" s="78"/>
      <c r="E39" s="78"/>
      <c r="F39" s="78"/>
      <c r="G39" s="78"/>
      <c r="H39" s="78"/>
      <c r="I39" s="15"/>
      <c r="J39" s="79"/>
      <c r="K39" s="79"/>
      <c r="L39" s="79"/>
      <c r="M39" s="79"/>
      <c r="N39" s="79"/>
      <c r="O39" s="80"/>
      <c r="P39" s="79"/>
      <c r="Q39" s="79"/>
      <c r="R39" s="79"/>
      <c r="S39" s="81"/>
      <c r="T39" s="11"/>
      <c r="V39" s="31"/>
    </row>
    <row r="40" spans="2:22" s="10" customFormat="1" ht="13.5">
      <c r="B40" s="11"/>
      <c r="C40" s="72" t="s">
        <v>46</v>
      </c>
      <c r="D40" s="73"/>
      <c r="E40" s="73"/>
      <c r="F40" s="73"/>
      <c r="G40" s="73"/>
      <c r="H40" s="73"/>
      <c r="I40" s="16">
        <v>121</v>
      </c>
      <c r="J40" s="74">
        <v>43</v>
      </c>
      <c r="K40" s="74"/>
      <c r="L40" s="74"/>
      <c r="M40" s="74"/>
      <c r="N40" s="74"/>
      <c r="O40" s="75">
        <v>129</v>
      </c>
      <c r="P40" s="74"/>
      <c r="Q40" s="74"/>
      <c r="R40" s="74"/>
      <c r="S40" s="76"/>
      <c r="T40" s="11"/>
      <c r="V40" s="31"/>
    </row>
    <row r="41" spans="2:22" s="10" customFormat="1" ht="13.5">
      <c r="B41" s="11"/>
      <c r="C41" s="72" t="s">
        <v>47</v>
      </c>
      <c r="D41" s="73"/>
      <c r="E41" s="73"/>
      <c r="F41" s="73"/>
      <c r="G41" s="73"/>
      <c r="H41" s="82"/>
      <c r="I41" s="16">
        <v>122</v>
      </c>
      <c r="J41" s="75">
        <v>0</v>
      </c>
      <c r="K41" s="74"/>
      <c r="L41" s="74"/>
      <c r="M41" s="74"/>
      <c r="N41" s="76"/>
      <c r="O41" s="75">
        <v>0</v>
      </c>
      <c r="P41" s="74"/>
      <c r="Q41" s="74"/>
      <c r="R41" s="74"/>
      <c r="S41" s="76"/>
      <c r="T41" s="11"/>
      <c r="V41" s="32"/>
    </row>
    <row r="42" spans="2:22" s="10" customFormat="1" ht="13.5">
      <c r="B42" s="11"/>
      <c r="C42" s="44" t="s">
        <v>48</v>
      </c>
      <c r="D42" s="45"/>
      <c r="E42" s="45"/>
      <c r="F42" s="45"/>
      <c r="G42" s="45"/>
      <c r="H42" s="46"/>
      <c r="I42" s="17">
        <v>130</v>
      </c>
      <c r="J42" s="53">
        <v>-88</v>
      </c>
      <c r="K42" s="54"/>
      <c r="L42" s="54"/>
      <c r="M42" s="54"/>
      <c r="N42" s="55"/>
      <c r="O42" s="53">
        <v>-243</v>
      </c>
      <c r="P42" s="54"/>
      <c r="Q42" s="54"/>
      <c r="R42" s="54"/>
      <c r="S42" s="55"/>
      <c r="T42" s="11"/>
      <c r="V42" s="29" t="s">
        <v>70</v>
      </c>
    </row>
    <row r="43" spans="2:22" s="10" customFormat="1" ht="13.5" customHeight="1">
      <c r="B43" s="11"/>
      <c r="C43" s="77" t="s">
        <v>13</v>
      </c>
      <c r="D43" s="78"/>
      <c r="E43" s="78"/>
      <c r="F43" s="78"/>
      <c r="G43" s="78"/>
      <c r="H43" s="78"/>
      <c r="I43" s="15"/>
      <c r="J43" s="79"/>
      <c r="K43" s="79"/>
      <c r="L43" s="79"/>
      <c r="M43" s="79"/>
      <c r="N43" s="79"/>
      <c r="O43" s="80"/>
      <c r="P43" s="79"/>
      <c r="Q43" s="79"/>
      <c r="R43" s="79"/>
      <c r="S43" s="81"/>
      <c r="T43" s="11"/>
      <c r="V43" s="31"/>
    </row>
    <row r="44" spans="2:22" s="10" customFormat="1" ht="15" customHeight="1">
      <c r="B44" s="11"/>
      <c r="C44" s="72" t="s">
        <v>49</v>
      </c>
      <c r="D44" s="73"/>
      <c r="E44" s="73"/>
      <c r="F44" s="73"/>
      <c r="G44" s="73"/>
      <c r="H44" s="73"/>
      <c r="I44" s="16">
        <v>131</v>
      </c>
      <c r="J44" s="74">
        <v>7</v>
      </c>
      <c r="K44" s="74"/>
      <c r="L44" s="74"/>
      <c r="M44" s="74"/>
      <c r="N44" s="74"/>
      <c r="O44" s="75">
        <v>48</v>
      </c>
      <c r="P44" s="74"/>
      <c r="Q44" s="74"/>
      <c r="R44" s="74"/>
      <c r="S44" s="76"/>
      <c r="T44" s="11"/>
      <c r="V44" s="31"/>
    </row>
    <row r="45" spans="2:22" s="10" customFormat="1" ht="13.5">
      <c r="B45" s="11"/>
      <c r="C45" s="44" t="s">
        <v>46</v>
      </c>
      <c r="D45" s="45"/>
      <c r="E45" s="45"/>
      <c r="F45" s="45"/>
      <c r="G45" s="45"/>
      <c r="H45" s="46"/>
      <c r="I45" s="17">
        <v>132</v>
      </c>
      <c r="J45" s="47">
        <v>50</v>
      </c>
      <c r="K45" s="48"/>
      <c r="L45" s="48"/>
      <c r="M45" s="48"/>
      <c r="N45" s="49"/>
      <c r="O45" s="47">
        <v>188</v>
      </c>
      <c r="P45" s="48"/>
      <c r="Q45" s="48"/>
      <c r="R45" s="48"/>
      <c r="S45" s="49"/>
      <c r="T45" s="11"/>
      <c r="V45" s="32"/>
    </row>
    <row r="46" spans="2:22" s="10" customFormat="1" ht="13.5">
      <c r="B46" s="11"/>
      <c r="C46" s="44" t="s">
        <v>50</v>
      </c>
      <c r="D46" s="45"/>
      <c r="E46" s="45"/>
      <c r="F46" s="45"/>
      <c r="G46" s="45"/>
      <c r="H46" s="46"/>
      <c r="I46" s="17">
        <v>133</v>
      </c>
      <c r="J46" s="47">
        <v>31</v>
      </c>
      <c r="K46" s="48"/>
      <c r="L46" s="48"/>
      <c r="M46" s="48"/>
      <c r="N46" s="49"/>
      <c r="O46" s="47">
        <v>7</v>
      </c>
      <c r="P46" s="48"/>
      <c r="Q46" s="48"/>
      <c r="R46" s="48"/>
      <c r="S46" s="49"/>
      <c r="T46" s="11"/>
      <c r="V46" s="32"/>
    </row>
    <row r="47" spans="2:20" s="10" customFormat="1" ht="27" customHeight="1">
      <c r="B47" s="11"/>
      <c r="C47" s="44" t="s">
        <v>51</v>
      </c>
      <c r="D47" s="45"/>
      <c r="E47" s="45"/>
      <c r="F47" s="45"/>
      <c r="G47" s="45"/>
      <c r="H47" s="46"/>
      <c r="I47" s="17">
        <v>140</v>
      </c>
      <c r="J47" s="53">
        <f>J28+J34+J38+J42</f>
        <v>85</v>
      </c>
      <c r="K47" s="54"/>
      <c r="L47" s="54"/>
      <c r="M47" s="54"/>
      <c r="N47" s="55"/>
      <c r="O47" s="53">
        <f>O28+O34+O38+O42</f>
        <v>16</v>
      </c>
      <c r="P47" s="54"/>
      <c r="Q47" s="54"/>
      <c r="R47" s="54"/>
      <c r="S47" s="55"/>
      <c r="T47" s="11"/>
    </row>
    <row r="48" spans="2:20" s="10" customFormat="1" ht="13.5">
      <c r="B48" s="11"/>
      <c r="C48" s="44" t="s">
        <v>52</v>
      </c>
      <c r="D48" s="45"/>
      <c r="E48" s="45"/>
      <c r="F48" s="45"/>
      <c r="G48" s="45"/>
      <c r="H48" s="46"/>
      <c r="I48" s="17">
        <v>150</v>
      </c>
      <c r="J48" s="53">
        <f>J27+J47</f>
        <v>12037</v>
      </c>
      <c r="K48" s="54"/>
      <c r="L48" s="54"/>
      <c r="M48" s="54"/>
      <c r="N48" s="55"/>
      <c r="O48" s="53">
        <f>O27+O47</f>
        <v>4901</v>
      </c>
      <c r="P48" s="54"/>
      <c r="Q48" s="54"/>
      <c r="R48" s="54"/>
      <c r="S48" s="55"/>
      <c r="T48" s="11"/>
    </row>
    <row r="49" spans="2:22" s="10" customFormat="1" ht="13.5">
      <c r="B49" s="11"/>
      <c r="C49" s="44" t="s">
        <v>53</v>
      </c>
      <c r="D49" s="45"/>
      <c r="E49" s="45"/>
      <c r="F49" s="45"/>
      <c r="G49" s="45"/>
      <c r="H49" s="46"/>
      <c r="I49" s="17">
        <v>160</v>
      </c>
      <c r="J49" s="47">
        <v>-2805</v>
      </c>
      <c r="K49" s="48"/>
      <c r="L49" s="48"/>
      <c r="M49" s="48"/>
      <c r="N49" s="49"/>
      <c r="O49" s="47">
        <v>-1238</v>
      </c>
      <c r="P49" s="48"/>
      <c r="Q49" s="48"/>
      <c r="R49" s="48"/>
      <c r="S49" s="49"/>
      <c r="T49" s="11"/>
      <c r="V49" s="29" t="s">
        <v>65</v>
      </c>
    </row>
    <row r="50" spans="2:22" s="10" customFormat="1" ht="13.5">
      <c r="B50" s="11"/>
      <c r="C50" s="44" t="s">
        <v>54</v>
      </c>
      <c r="D50" s="45"/>
      <c r="E50" s="45"/>
      <c r="F50" s="45"/>
      <c r="G50" s="45"/>
      <c r="H50" s="46"/>
      <c r="I50" s="17">
        <v>170</v>
      </c>
      <c r="J50" s="47">
        <v>-60</v>
      </c>
      <c r="K50" s="48"/>
      <c r="L50" s="48"/>
      <c r="M50" s="48"/>
      <c r="N50" s="49"/>
      <c r="O50" s="47">
        <v>51</v>
      </c>
      <c r="P50" s="48"/>
      <c r="Q50" s="48"/>
      <c r="R50" s="48"/>
      <c r="S50" s="49"/>
      <c r="T50" s="11"/>
      <c r="V50" s="30" t="s">
        <v>63</v>
      </c>
    </row>
    <row r="51" spans="2:22" s="10" customFormat="1" ht="13.5">
      <c r="B51" s="11"/>
      <c r="C51" s="44" t="s">
        <v>55</v>
      </c>
      <c r="D51" s="45"/>
      <c r="E51" s="45"/>
      <c r="F51" s="45"/>
      <c r="G51" s="45"/>
      <c r="H51" s="46"/>
      <c r="I51" s="17">
        <v>180</v>
      </c>
      <c r="J51" s="47">
        <v>-4</v>
      </c>
      <c r="K51" s="48"/>
      <c r="L51" s="48"/>
      <c r="M51" s="48"/>
      <c r="N51" s="49"/>
      <c r="O51" s="47">
        <v>0</v>
      </c>
      <c r="P51" s="48"/>
      <c r="Q51" s="48"/>
      <c r="R51" s="48"/>
      <c r="S51" s="49"/>
      <c r="T51" s="11"/>
      <c r="V51" s="30" t="s">
        <v>66</v>
      </c>
    </row>
    <row r="52" spans="2:22" s="10" customFormat="1" ht="13.5">
      <c r="B52" s="11"/>
      <c r="C52" s="44" t="s">
        <v>56</v>
      </c>
      <c r="D52" s="45"/>
      <c r="E52" s="45"/>
      <c r="F52" s="45"/>
      <c r="G52" s="45"/>
      <c r="H52" s="46"/>
      <c r="I52" s="17">
        <v>190</v>
      </c>
      <c r="J52" s="47">
        <v>0</v>
      </c>
      <c r="K52" s="64"/>
      <c r="L52" s="64"/>
      <c r="M52" s="64"/>
      <c r="N52" s="65"/>
      <c r="O52" s="47">
        <v>0</v>
      </c>
      <c r="P52" s="64"/>
      <c r="Q52" s="64"/>
      <c r="R52" s="64"/>
      <c r="S52" s="65"/>
      <c r="T52" s="11"/>
      <c r="V52" s="30"/>
    </row>
    <row r="53" spans="2:22" s="10" customFormat="1" ht="13.5">
      <c r="B53" s="11"/>
      <c r="C53" s="44" t="s">
        <v>117</v>
      </c>
      <c r="D53" s="45"/>
      <c r="E53" s="45"/>
      <c r="F53" s="45"/>
      <c r="G53" s="45"/>
      <c r="H53" s="46"/>
      <c r="I53" s="17">
        <v>200</v>
      </c>
      <c r="J53" s="47">
        <v>-184</v>
      </c>
      <c r="K53" s="48"/>
      <c r="L53" s="48"/>
      <c r="M53" s="48"/>
      <c r="N53" s="49"/>
      <c r="O53" s="47">
        <v>0</v>
      </c>
      <c r="P53" s="48"/>
      <c r="Q53" s="48"/>
      <c r="R53" s="48"/>
      <c r="S53" s="49"/>
      <c r="T53" s="11"/>
      <c r="V53" s="30" t="s">
        <v>65</v>
      </c>
    </row>
    <row r="54" spans="2:22" s="10" customFormat="1" ht="26.25" customHeight="1">
      <c r="B54" s="11"/>
      <c r="C54" s="44" t="s">
        <v>116</v>
      </c>
      <c r="D54" s="66"/>
      <c r="E54" s="66"/>
      <c r="F54" s="66"/>
      <c r="G54" s="66"/>
      <c r="H54" s="67"/>
      <c r="I54" s="17">
        <v>205</v>
      </c>
      <c r="J54" s="47"/>
      <c r="K54" s="64"/>
      <c r="L54" s="64"/>
      <c r="M54" s="64"/>
      <c r="N54" s="65"/>
      <c r="O54" s="47">
        <v>0</v>
      </c>
      <c r="P54" s="64"/>
      <c r="Q54" s="64"/>
      <c r="R54" s="64"/>
      <c r="S54" s="65"/>
      <c r="T54" s="11"/>
      <c r="V54" s="32"/>
    </row>
    <row r="55" spans="2:20" s="10" customFormat="1" ht="13.5">
      <c r="B55" s="11"/>
      <c r="C55" s="44" t="s">
        <v>57</v>
      </c>
      <c r="D55" s="45"/>
      <c r="E55" s="45"/>
      <c r="F55" s="45"/>
      <c r="G55" s="45"/>
      <c r="H55" s="46"/>
      <c r="I55" s="17">
        <v>210</v>
      </c>
      <c r="J55" s="53">
        <f>J48+J49+J50+J51+J53+J54-J52</f>
        <v>8984</v>
      </c>
      <c r="K55" s="54"/>
      <c r="L55" s="54"/>
      <c r="M55" s="54"/>
      <c r="N55" s="55"/>
      <c r="O55" s="53">
        <f>O48+O49+O50+O51+O53-O52+O54</f>
        <v>3714</v>
      </c>
      <c r="P55" s="54"/>
      <c r="Q55" s="54"/>
      <c r="R55" s="54"/>
      <c r="S55" s="55"/>
      <c r="T55" s="11"/>
    </row>
    <row r="56" spans="2:22" s="10" customFormat="1" ht="27" customHeight="1">
      <c r="B56" s="11"/>
      <c r="C56" s="44" t="s">
        <v>58</v>
      </c>
      <c r="D56" s="45"/>
      <c r="E56" s="45"/>
      <c r="F56" s="45"/>
      <c r="G56" s="45"/>
      <c r="H56" s="46"/>
      <c r="I56" s="17">
        <v>220</v>
      </c>
      <c r="J56" s="47">
        <v>780</v>
      </c>
      <c r="K56" s="48"/>
      <c r="L56" s="48"/>
      <c r="M56" s="48"/>
      <c r="N56" s="49"/>
      <c r="O56" s="47">
        <v>7157</v>
      </c>
      <c r="P56" s="48"/>
      <c r="Q56" s="48"/>
      <c r="R56" s="48"/>
      <c r="S56" s="49"/>
      <c r="T56" s="11"/>
      <c r="V56" s="29" t="s">
        <v>64</v>
      </c>
    </row>
    <row r="57" spans="2:22" s="10" customFormat="1" ht="27" customHeight="1">
      <c r="B57" s="11"/>
      <c r="C57" s="44" t="s">
        <v>71</v>
      </c>
      <c r="D57" s="45"/>
      <c r="E57" s="45"/>
      <c r="F57" s="45"/>
      <c r="G57" s="45"/>
      <c r="H57" s="46"/>
      <c r="I57" s="17">
        <v>230</v>
      </c>
      <c r="J57" s="47">
        <v>0</v>
      </c>
      <c r="K57" s="48"/>
      <c r="L57" s="48"/>
      <c r="M57" s="48"/>
      <c r="N57" s="49"/>
      <c r="O57" s="47">
        <v>-11</v>
      </c>
      <c r="P57" s="48"/>
      <c r="Q57" s="48"/>
      <c r="R57" s="48"/>
      <c r="S57" s="49"/>
      <c r="T57" s="11"/>
      <c r="V57" s="29"/>
    </row>
    <row r="58" spans="2:20" s="10" customFormat="1" ht="13.5">
      <c r="B58" s="11"/>
      <c r="C58" s="44" t="s">
        <v>59</v>
      </c>
      <c r="D58" s="45"/>
      <c r="E58" s="45"/>
      <c r="F58" s="45"/>
      <c r="G58" s="45"/>
      <c r="H58" s="46"/>
      <c r="I58" s="17">
        <v>240</v>
      </c>
      <c r="J58" s="53">
        <f>J55+J56+J57</f>
        <v>9764</v>
      </c>
      <c r="K58" s="54"/>
      <c r="L58" s="54"/>
      <c r="M58" s="54"/>
      <c r="N58" s="55"/>
      <c r="O58" s="53">
        <f>O55+O56+O57</f>
        <v>10860</v>
      </c>
      <c r="P58" s="54"/>
      <c r="Q58" s="54"/>
      <c r="R58" s="54"/>
      <c r="S58" s="55"/>
      <c r="T58" s="11"/>
    </row>
    <row r="59" spans="2:22" s="10" customFormat="1" ht="13.5">
      <c r="B59" s="11"/>
      <c r="C59" s="44" t="s">
        <v>60</v>
      </c>
      <c r="D59" s="45"/>
      <c r="E59" s="45"/>
      <c r="F59" s="45"/>
      <c r="G59" s="45"/>
      <c r="H59" s="46"/>
      <c r="I59" s="17">
        <v>250</v>
      </c>
      <c r="J59" s="56" t="s">
        <v>124</v>
      </c>
      <c r="K59" s="57"/>
      <c r="L59" s="57"/>
      <c r="M59" s="57"/>
      <c r="N59" s="58"/>
      <c r="O59" s="50">
        <v>0.25</v>
      </c>
      <c r="P59" s="51"/>
      <c r="Q59" s="51"/>
      <c r="R59" s="51"/>
      <c r="S59" s="52"/>
      <c r="T59" s="11"/>
      <c r="V59" s="29"/>
    </row>
    <row r="60" spans="2:22" s="10" customFormat="1" ht="13.5">
      <c r="B60" s="11"/>
      <c r="C60" s="44" t="s">
        <v>61</v>
      </c>
      <c r="D60" s="45"/>
      <c r="E60" s="45"/>
      <c r="F60" s="45"/>
      <c r="G60" s="45"/>
      <c r="H60" s="46"/>
      <c r="I60" s="17">
        <v>260</v>
      </c>
      <c r="J60" s="68">
        <v>0.67</v>
      </c>
      <c r="K60" s="69"/>
      <c r="L60" s="69"/>
      <c r="M60" s="69"/>
      <c r="N60" s="70"/>
      <c r="O60" s="68">
        <v>0.74</v>
      </c>
      <c r="P60" s="69"/>
      <c r="Q60" s="69"/>
      <c r="R60" s="69"/>
      <c r="S60" s="70"/>
      <c r="T60" s="11"/>
      <c r="V60" s="29"/>
    </row>
    <row r="61" spans="2:20" ht="15.75">
      <c r="B61" s="19"/>
      <c r="C61" s="20"/>
      <c r="D61" s="20"/>
      <c r="E61" s="20"/>
      <c r="F61" s="20"/>
      <c r="G61" s="20"/>
      <c r="H61" s="20"/>
      <c r="I61" s="19"/>
      <c r="J61" s="19"/>
      <c r="K61" s="19"/>
      <c r="L61" s="19"/>
      <c r="M61" s="27"/>
      <c r="N61" s="19"/>
      <c r="O61" s="19"/>
      <c r="P61" s="19"/>
      <c r="Q61" s="19"/>
      <c r="R61" s="19"/>
      <c r="S61" s="19"/>
      <c r="T61" s="19"/>
    </row>
    <row r="62" spans="2:20" s="1" customFormat="1" ht="15">
      <c r="B62" s="2"/>
      <c r="C62" s="63" t="s">
        <v>9</v>
      </c>
      <c r="D62" s="63"/>
      <c r="E62" s="3"/>
      <c r="F62" s="61"/>
      <c r="G62" s="61"/>
      <c r="H62" s="61"/>
      <c r="I62" s="3"/>
      <c r="J62" s="61" t="s">
        <v>118</v>
      </c>
      <c r="K62" s="61"/>
      <c r="L62" s="61"/>
      <c r="M62" s="61"/>
      <c r="N62" s="61"/>
      <c r="O62" s="61"/>
      <c r="P62" s="2"/>
      <c r="Q62" s="2"/>
      <c r="R62" s="2"/>
      <c r="S62" s="2"/>
      <c r="T62" s="2"/>
    </row>
    <row r="63" spans="2:20" s="5" customFormat="1" ht="12">
      <c r="B63" s="6"/>
      <c r="C63" s="7" t="s">
        <v>12</v>
      </c>
      <c r="D63" s="7"/>
      <c r="E63" s="7"/>
      <c r="F63" s="62" t="s">
        <v>11</v>
      </c>
      <c r="G63" s="62"/>
      <c r="H63" s="62"/>
      <c r="I63" s="8"/>
      <c r="J63" s="62" t="s">
        <v>8</v>
      </c>
      <c r="K63" s="62"/>
      <c r="L63" s="62"/>
      <c r="M63" s="62"/>
      <c r="N63" s="62"/>
      <c r="O63" s="62"/>
      <c r="P63" s="6"/>
      <c r="Q63" s="6"/>
      <c r="R63" s="6"/>
      <c r="S63" s="6"/>
      <c r="T63" s="6"/>
    </row>
    <row r="64" spans="2:20" s="1" customFormat="1" ht="15">
      <c r="B64" s="2"/>
      <c r="C64" s="63" t="s">
        <v>10</v>
      </c>
      <c r="D64" s="63"/>
      <c r="E64" s="3"/>
      <c r="F64" s="61"/>
      <c r="G64" s="61"/>
      <c r="H64" s="61"/>
      <c r="I64" s="3"/>
      <c r="J64" s="61" t="s">
        <v>115</v>
      </c>
      <c r="K64" s="61"/>
      <c r="L64" s="61"/>
      <c r="M64" s="61"/>
      <c r="N64" s="61"/>
      <c r="O64" s="61"/>
      <c r="P64" s="2"/>
      <c r="Q64" s="2"/>
      <c r="R64" s="2"/>
      <c r="S64" s="2"/>
      <c r="T64" s="2"/>
    </row>
    <row r="65" spans="2:20" s="1" customFormat="1" ht="15">
      <c r="B65" s="2"/>
      <c r="C65" s="9"/>
      <c r="D65" s="9"/>
      <c r="E65" s="9"/>
      <c r="F65" s="62" t="s">
        <v>11</v>
      </c>
      <c r="G65" s="62"/>
      <c r="H65" s="62"/>
      <c r="I65" s="8"/>
      <c r="J65" s="62" t="s">
        <v>8</v>
      </c>
      <c r="K65" s="62"/>
      <c r="L65" s="62"/>
      <c r="M65" s="62"/>
      <c r="N65" s="62"/>
      <c r="O65" s="62"/>
      <c r="P65" s="2"/>
      <c r="Q65" s="2"/>
      <c r="R65" s="2"/>
      <c r="S65" s="2"/>
      <c r="T65" s="2"/>
    </row>
    <row r="66" spans="2:20" s="1" customFormat="1" ht="15">
      <c r="B66" s="2"/>
      <c r="C66" s="59" t="s">
        <v>125</v>
      </c>
      <c r="D66" s="60"/>
      <c r="E66" s="2"/>
      <c r="F66" s="2"/>
      <c r="G66" s="2"/>
      <c r="H66" s="2"/>
      <c r="I66" s="2"/>
      <c r="J66" s="2"/>
      <c r="K66" s="2"/>
      <c r="L66" s="2"/>
      <c r="M66" s="25"/>
      <c r="N66" s="2"/>
      <c r="O66" s="2"/>
      <c r="P66" s="2"/>
      <c r="Q66" s="2"/>
      <c r="R66" s="2"/>
      <c r="S66" s="2"/>
      <c r="T66" s="2"/>
    </row>
    <row r="67" spans="2:20" s="1" customFormat="1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5"/>
      <c r="N67" s="2"/>
      <c r="O67" s="2"/>
      <c r="P67" s="2"/>
      <c r="Q67" s="2"/>
      <c r="R67" s="2"/>
      <c r="S67" s="2"/>
      <c r="T67" s="2"/>
    </row>
    <row r="68" spans="2:20" ht="6" customHeight="1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27"/>
      <c r="N68" s="19"/>
      <c r="O68" s="19"/>
      <c r="P68" s="19"/>
      <c r="Q68" s="19"/>
      <c r="R68" s="19"/>
      <c r="S68" s="19"/>
      <c r="T68" s="19"/>
    </row>
  </sheetData>
  <sheetProtection/>
  <mergeCells count="163">
    <mergeCell ref="C53:H53"/>
    <mergeCell ref="J53:N53"/>
    <mergeCell ref="O53:S53"/>
    <mergeCell ref="F6:N6"/>
    <mergeCell ref="J16:N17"/>
    <mergeCell ref="J23:N23"/>
    <mergeCell ref="O23:S23"/>
    <mergeCell ref="F9:S9"/>
    <mergeCell ref="F10:S10"/>
    <mergeCell ref="J18:N18"/>
    <mergeCell ref="C16:H17"/>
    <mergeCell ref="I16:I17"/>
    <mergeCell ref="P16:Q16"/>
    <mergeCell ref="C5:S5"/>
    <mergeCell ref="C7:I7"/>
    <mergeCell ref="C14:E14"/>
    <mergeCell ref="J22:N22"/>
    <mergeCell ref="O22:S22"/>
    <mergeCell ref="O17:S17"/>
    <mergeCell ref="F11:S11"/>
    <mergeCell ref="F12:S12"/>
    <mergeCell ref="F13:S13"/>
    <mergeCell ref="F14:S14"/>
    <mergeCell ref="J19:N19"/>
    <mergeCell ref="O19:S19"/>
    <mergeCell ref="O18:S18"/>
    <mergeCell ref="C23:H23"/>
    <mergeCell ref="C22:H22"/>
    <mergeCell ref="C18:H18"/>
    <mergeCell ref="C19:H19"/>
    <mergeCell ref="C21:H21"/>
    <mergeCell ref="C20:H20"/>
    <mergeCell ref="O21:S21"/>
    <mergeCell ref="J21:N21"/>
    <mergeCell ref="O20:S20"/>
    <mergeCell ref="J20:N20"/>
    <mergeCell ref="C25:H25"/>
    <mergeCell ref="J25:N25"/>
    <mergeCell ref="O25:S25"/>
    <mergeCell ref="J24:N24"/>
    <mergeCell ref="C24:H24"/>
    <mergeCell ref="O24:S24"/>
    <mergeCell ref="C26:H26"/>
    <mergeCell ref="J26:N26"/>
    <mergeCell ref="O26:S26"/>
    <mergeCell ref="C27:H27"/>
    <mergeCell ref="J27:N27"/>
    <mergeCell ref="O27:S27"/>
    <mergeCell ref="C28:H28"/>
    <mergeCell ref="J28:N28"/>
    <mergeCell ref="O28:S28"/>
    <mergeCell ref="C29:H29"/>
    <mergeCell ref="J29:N29"/>
    <mergeCell ref="O29:S29"/>
    <mergeCell ref="C30:H30"/>
    <mergeCell ref="J30:N30"/>
    <mergeCell ref="O30:S30"/>
    <mergeCell ref="C31:H31"/>
    <mergeCell ref="J31:N31"/>
    <mergeCell ref="O31:S31"/>
    <mergeCell ref="C32:H32"/>
    <mergeCell ref="J32:N32"/>
    <mergeCell ref="O32:S32"/>
    <mergeCell ref="C33:H33"/>
    <mergeCell ref="J33:N33"/>
    <mergeCell ref="O33:S33"/>
    <mergeCell ref="C34:H34"/>
    <mergeCell ref="J34:N34"/>
    <mergeCell ref="O34:S34"/>
    <mergeCell ref="C35:H35"/>
    <mergeCell ref="J35:N35"/>
    <mergeCell ref="O35:S35"/>
    <mergeCell ref="C36:H36"/>
    <mergeCell ref="J36:N36"/>
    <mergeCell ref="O36:S36"/>
    <mergeCell ref="C37:H37"/>
    <mergeCell ref="J37:N37"/>
    <mergeCell ref="O37:S37"/>
    <mergeCell ref="C38:H38"/>
    <mergeCell ref="J38:N38"/>
    <mergeCell ref="O38:S38"/>
    <mergeCell ref="C39:H39"/>
    <mergeCell ref="J39:N39"/>
    <mergeCell ref="O39:S39"/>
    <mergeCell ref="C40:H40"/>
    <mergeCell ref="J40:N40"/>
    <mergeCell ref="O40:S40"/>
    <mergeCell ref="C41:H41"/>
    <mergeCell ref="J41:N41"/>
    <mergeCell ref="O41:S41"/>
    <mergeCell ref="O45:S45"/>
    <mergeCell ref="C42:H42"/>
    <mergeCell ref="J42:N42"/>
    <mergeCell ref="O42:S42"/>
    <mergeCell ref="C43:H43"/>
    <mergeCell ref="J43:N43"/>
    <mergeCell ref="O43:S43"/>
    <mergeCell ref="C46:H46"/>
    <mergeCell ref="J46:N46"/>
    <mergeCell ref="O46:S46"/>
    <mergeCell ref="C12:E12"/>
    <mergeCell ref="C13:E13"/>
    <mergeCell ref="C44:H44"/>
    <mergeCell ref="J44:N44"/>
    <mergeCell ref="O44:S44"/>
    <mergeCell ref="C45:H45"/>
    <mergeCell ref="J45:N45"/>
    <mergeCell ref="M3:S3"/>
    <mergeCell ref="C55:H55"/>
    <mergeCell ref="J55:N55"/>
    <mergeCell ref="O55:S55"/>
    <mergeCell ref="C8:E8"/>
    <mergeCell ref="C9:E9"/>
    <mergeCell ref="C10:E10"/>
    <mergeCell ref="C11:E11"/>
    <mergeCell ref="F8:S8"/>
    <mergeCell ref="C49:H49"/>
    <mergeCell ref="C60:H60"/>
    <mergeCell ref="J60:N60"/>
    <mergeCell ref="J65:O65"/>
    <mergeCell ref="J63:O63"/>
    <mergeCell ref="C64:D64"/>
    <mergeCell ref="F64:H64"/>
    <mergeCell ref="J64:O64"/>
    <mergeCell ref="O60:S60"/>
    <mergeCell ref="J49:N49"/>
    <mergeCell ref="O49:S49"/>
    <mergeCell ref="C58:H58"/>
    <mergeCell ref="J58:N58"/>
    <mergeCell ref="C52:H52"/>
    <mergeCell ref="J52:N52"/>
    <mergeCell ref="O52:S52"/>
    <mergeCell ref="C54:H54"/>
    <mergeCell ref="J54:N54"/>
    <mergeCell ref="O54:S54"/>
    <mergeCell ref="C47:H47"/>
    <mergeCell ref="J47:N47"/>
    <mergeCell ref="O47:S47"/>
    <mergeCell ref="C48:H48"/>
    <mergeCell ref="J48:N48"/>
    <mergeCell ref="O48:S48"/>
    <mergeCell ref="C50:H50"/>
    <mergeCell ref="J50:N50"/>
    <mergeCell ref="O50:S50"/>
    <mergeCell ref="C51:H51"/>
    <mergeCell ref="J51:N51"/>
    <mergeCell ref="O51:S51"/>
    <mergeCell ref="C66:D66"/>
    <mergeCell ref="F62:H62"/>
    <mergeCell ref="J62:O62"/>
    <mergeCell ref="F63:H63"/>
    <mergeCell ref="F65:H65"/>
    <mergeCell ref="C62:D62"/>
    <mergeCell ref="C56:H56"/>
    <mergeCell ref="J56:N56"/>
    <mergeCell ref="O56:S56"/>
    <mergeCell ref="O59:S59"/>
    <mergeCell ref="C57:H57"/>
    <mergeCell ref="J57:N57"/>
    <mergeCell ref="O57:S57"/>
    <mergeCell ref="O58:S58"/>
    <mergeCell ref="C59:H59"/>
    <mergeCell ref="J59:N59"/>
  </mergeCells>
  <conditionalFormatting sqref="W55 W97">
    <cfRule type="expression" priority="1" dxfId="2" stopIfTrue="1">
      <formula>ABS($W$55)&gt;0.9</formula>
    </cfRule>
  </conditionalFormatting>
  <conditionalFormatting sqref="V55 V97">
    <cfRule type="expression" priority="2" dxfId="2" stopIfTrue="1">
      <formula>ABS($V$55)&gt;0.9</formula>
    </cfRule>
  </conditionalFormatting>
  <printOptions/>
  <pageMargins left="0.31496062992125984" right="0.31496062992125984" top="0.31496062992125984" bottom="0.31496062992125984" header="0.2755905511811024" footer="0.2755905511811024"/>
  <pageSetup blackAndWhite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46"/>
  </sheetPr>
  <dimension ref="A1:D41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3.00390625" style="10" bestFit="1" customWidth="1"/>
    <col min="2" max="2" width="88.421875" style="10" customWidth="1"/>
    <col min="3" max="4" width="5.57421875" style="10" customWidth="1"/>
    <col min="5" max="16384" width="9.140625" style="10" customWidth="1"/>
  </cols>
  <sheetData>
    <row r="1" spans="1:4" s="31" customFormat="1" ht="13.5">
      <c r="A1" s="40">
        <f>ROW()</f>
        <v>1</v>
      </c>
      <c r="B1" s="40" t="s">
        <v>72</v>
      </c>
      <c r="C1" s="36">
        <v>1.5</v>
      </c>
      <c r="D1" s="36">
        <v>0.2</v>
      </c>
    </row>
    <row r="2" spans="1:4" s="31" customFormat="1" ht="13.5">
      <c r="A2" s="40">
        <f>ROW()</f>
        <v>2</v>
      </c>
      <c r="B2" s="40" t="s">
        <v>73</v>
      </c>
      <c r="C2" s="36">
        <v>1.5</v>
      </c>
      <c r="D2" s="36">
        <v>0.2</v>
      </c>
    </row>
    <row r="3" spans="1:4" s="31" customFormat="1" ht="13.5">
      <c r="A3" s="40">
        <f>ROW()</f>
        <v>3</v>
      </c>
      <c r="B3" s="40" t="s">
        <v>74</v>
      </c>
      <c r="C3" s="36">
        <v>1.5</v>
      </c>
      <c r="D3" s="36">
        <v>0.2</v>
      </c>
    </row>
    <row r="4" spans="1:4" s="31" customFormat="1" ht="13.5">
      <c r="A4" s="40">
        <f>ROW()</f>
        <v>4</v>
      </c>
      <c r="B4" s="40" t="s">
        <v>75</v>
      </c>
      <c r="C4" s="37">
        <v>1.7</v>
      </c>
      <c r="D4" s="36">
        <v>0.3</v>
      </c>
    </row>
    <row r="5" spans="1:4" s="31" customFormat="1" ht="13.5">
      <c r="A5" s="40">
        <f>ROW()</f>
        <v>5</v>
      </c>
      <c r="B5" s="40" t="s">
        <v>76</v>
      </c>
      <c r="C5" s="36">
        <v>1.2</v>
      </c>
      <c r="D5" s="36">
        <v>0.15</v>
      </c>
    </row>
    <row r="6" spans="1:4" s="31" customFormat="1" ht="13.5">
      <c r="A6" s="40">
        <f>ROW()</f>
        <v>6</v>
      </c>
      <c r="B6" s="40" t="s">
        <v>78</v>
      </c>
      <c r="C6" s="37">
        <v>1.3</v>
      </c>
      <c r="D6" s="36">
        <v>0.2</v>
      </c>
    </row>
    <row r="7" spans="1:4" s="31" customFormat="1" ht="13.5">
      <c r="A7" s="40">
        <f>ROW()</f>
        <v>7</v>
      </c>
      <c r="B7" s="40" t="s">
        <v>77</v>
      </c>
      <c r="C7" s="37">
        <v>1.7</v>
      </c>
      <c r="D7" s="36">
        <v>0.3</v>
      </c>
    </row>
    <row r="8" spans="1:4" ht="13.5">
      <c r="A8" s="40">
        <f>ROW()</f>
        <v>8</v>
      </c>
      <c r="B8" s="40" t="s">
        <v>79</v>
      </c>
      <c r="C8" s="36">
        <v>1.3</v>
      </c>
      <c r="D8" s="36">
        <v>0.2</v>
      </c>
    </row>
    <row r="9" spans="1:4" ht="13.5">
      <c r="A9" s="40">
        <f>ROW()</f>
        <v>9</v>
      </c>
      <c r="B9" s="40" t="s">
        <v>80</v>
      </c>
      <c r="C9" s="36">
        <v>1.7</v>
      </c>
      <c r="D9" s="36">
        <v>0.3</v>
      </c>
    </row>
    <row r="10" spans="1:4" ht="13.5">
      <c r="A10" s="40">
        <f>ROW()</f>
        <v>10</v>
      </c>
      <c r="B10" s="40" t="s">
        <v>81</v>
      </c>
      <c r="C10" s="36">
        <v>1.1</v>
      </c>
      <c r="D10" s="36">
        <v>0.15</v>
      </c>
    </row>
    <row r="11" spans="1:4" ht="13.5">
      <c r="A11" s="40">
        <f>ROW()</f>
        <v>11</v>
      </c>
      <c r="B11" s="40" t="s">
        <v>82</v>
      </c>
      <c r="C11" s="36">
        <v>1.7</v>
      </c>
      <c r="D11" s="36">
        <v>0.3</v>
      </c>
    </row>
    <row r="12" spans="1:4" ht="13.5">
      <c r="A12" s="40">
        <f>ROW()</f>
        <v>12</v>
      </c>
      <c r="B12" s="40" t="s">
        <v>83</v>
      </c>
      <c r="C12" s="36">
        <v>1.4</v>
      </c>
      <c r="D12" s="36">
        <v>0.2</v>
      </c>
    </row>
    <row r="13" spans="1:4" ht="13.5">
      <c r="A13" s="40">
        <f>ROW()</f>
        <v>13</v>
      </c>
      <c r="B13" s="40" t="s">
        <v>84</v>
      </c>
      <c r="C13" s="36">
        <v>1.2</v>
      </c>
      <c r="D13" s="36">
        <v>0.15</v>
      </c>
    </row>
    <row r="14" spans="1:4" ht="13.5">
      <c r="A14" s="40">
        <f>ROW()</f>
        <v>14</v>
      </c>
      <c r="B14" s="40" t="s">
        <v>85</v>
      </c>
      <c r="C14" s="36">
        <v>1.3</v>
      </c>
      <c r="D14" s="36">
        <v>0.2</v>
      </c>
    </row>
    <row r="15" spans="1:4" ht="13.5">
      <c r="A15" s="40">
        <f>ROW()</f>
        <v>15</v>
      </c>
      <c r="B15" s="40" t="s">
        <v>86</v>
      </c>
      <c r="C15" s="36">
        <v>1.2</v>
      </c>
      <c r="D15" s="36">
        <v>0.15</v>
      </c>
    </row>
    <row r="16" spans="1:4" ht="13.5">
      <c r="A16" s="40">
        <f>ROW()</f>
        <v>16</v>
      </c>
      <c r="B16" s="40" t="s">
        <v>87</v>
      </c>
      <c r="C16" s="36">
        <v>1.3</v>
      </c>
      <c r="D16" s="36">
        <v>0.2</v>
      </c>
    </row>
    <row r="17" spans="1:4" ht="13.5">
      <c r="A17" s="40">
        <f>ROW()</f>
        <v>17</v>
      </c>
      <c r="B17" s="40" t="s">
        <v>88</v>
      </c>
      <c r="C17" s="37">
        <v>1.3</v>
      </c>
      <c r="D17" s="36">
        <v>0.2</v>
      </c>
    </row>
    <row r="18" spans="1:4" ht="13.5">
      <c r="A18" s="40">
        <f>ROW()</f>
        <v>18</v>
      </c>
      <c r="B18" s="40" t="s">
        <v>89</v>
      </c>
      <c r="C18" s="36">
        <v>1.6</v>
      </c>
      <c r="D18" s="36">
        <v>0.1</v>
      </c>
    </row>
    <row r="19" spans="1:4" ht="13.5">
      <c r="A19" s="40">
        <f>ROW()</f>
        <v>19</v>
      </c>
      <c r="B19" s="40" t="s">
        <v>90</v>
      </c>
      <c r="C19" s="36">
        <v>1.3</v>
      </c>
      <c r="D19" s="36">
        <v>0.2</v>
      </c>
    </row>
    <row r="20" spans="1:4" ht="13.5">
      <c r="A20" s="40">
        <f>ROW()</f>
        <v>20</v>
      </c>
      <c r="B20" s="40" t="s">
        <v>91</v>
      </c>
      <c r="C20" s="36">
        <v>1.7</v>
      </c>
      <c r="D20" s="36">
        <v>0.3</v>
      </c>
    </row>
    <row r="21" spans="1:4" ht="13.5">
      <c r="A21" s="40">
        <f>ROW()</f>
        <v>21</v>
      </c>
      <c r="B21" s="40" t="s">
        <v>92</v>
      </c>
      <c r="C21" s="36">
        <v>1.1</v>
      </c>
      <c r="D21" s="36">
        <v>0.25</v>
      </c>
    </row>
    <row r="22" spans="1:4" ht="13.5">
      <c r="A22" s="40">
        <f>ROW()</f>
        <v>22</v>
      </c>
      <c r="B22" s="40" t="s">
        <v>93</v>
      </c>
      <c r="C22" s="36">
        <v>1.01</v>
      </c>
      <c r="D22" s="36">
        <v>0.3</v>
      </c>
    </row>
    <row r="23" spans="1:4" ht="13.5">
      <c r="A23" s="40">
        <f>ROW()</f>
        <v>23</v>
      </c>
      <c r="B23" s="40" t="s">
        <v>94</v>
      </c>
      <c r="C23" s="36">
        <v>1.1</v>
      </c>
      <c r="D23" s="36">
        <v>0.1</v>
      </c>
    </row>
    <row r="24" spans="1:4" ht="13.5">
      <c r="A24" s="40">
        <f>ROW()</f>
        <v>24</v>
      </c>
      <c r="B24" s="40" t="s">
        <v>95</v>
      </c>
      <c r="C24" s="36">
        <v>1.1</v>
      </c>
      <c r="D24" s="36">
        <v>0.1</v>
      </c>
    </row>
    <row r="25" spans="1:4" ht="13.5">
      <c r="A25" s="40">
        <f>ROW()</f>
        <v>25</v>
      </c>
      <c r="B25" s="40" t="s">
        <v>96</v>
      </c>
      <c r="C25" s="36">
        <v>1.2</v>
      </c>
      <c r="D25" s="36">
        <v>0.15</v>
      </c>
    </row>
    <row r="26" spans="1:4" ht="27">
      <c r="A26" s="40">
        <f>ROW()</f>
        <v>26</v>
      </c>
      <c r="B26" s="41" t="s">
        <v>97</v>
      </c>
      <c r="C26" s="38">
        <v>1</v>
      </c>
      <c r="D26" s="36">
        <v>0.1</v>
      </c>
    </row>
    <row r="27" spans="1:4" ht="13.5">
      <c r="A27" s="40">
        <f>ROW()</f>
        <v>27</v>
      </c>
      <c r="B27" s="40" t="s">
        <v>98</v>
      </c>
      <c r="C27" s="36">
        <v>1.1</v>
      </c>
      <c r="D27" s="36">
        <v>0.1</v>
      </c>
    </row>
    <row r="28" spans="1:4" ht="13.5">
      <c r="A28" s="40">
        <f>ROW()</f>
        <v>28</v>
      </c>
      <c r="B28" s="40" t="s">
        <v>99</v>
      </c>
      <c r="C28" s="39">
        <v>1</v>
      </c>
      <c r="D28" s="36">
        <v>0.1</v>
      </c>
    </row>
    <row r="29" spans="1:4" ht="13.5">
      <c r="A29" s="40">
        <f>ROW()</f>
        <v>29</v>
      </c>
      <c r="B29" s="40" t="s">
        <v>100</v>
      </c>
      <c r="C29" s="36">
        <v>1.15</v>
      </c>
      <c r="D29" s="36">
        <v>0.15</v>
      </c>
    </row>
    <row r="30" spans="1:4" ht="13.5">
      <c r="A30" s="40">
        <f>ROW()</f>
        <v>30</v>
      </c>
      <c r="B30" s="40" t="s">
        <v>101</v>
      </c>
      <c r="C30" s="38">
        <v>1</v>
      </c>
      <c r="D30" s="36">
        <v>0.05</v>
      </c>
    </row>
    <row r="31" spans="1:4" ht="13.5">
      <c r="A31" s="40">
        <f>ROW()</f>
        <v>31</v>
      </c>
      <c r="B31" s="40" t="s">
        <v>102</v>
      </c>
      <c r="C31" s="37">
        <v>1.1</v>
      </c>
      <c r="D31" s="36">
        <v>0.15</v>
      </c>
    </row>
    <row r="32" spans="1:4" ht="13.5">
      <c r="A32" s="40">
        <f>ROW()</f>
        <v>32</v>
      </c>
      <c r="B32" s="40" t="s">
        <v>110</v>
      </c>
      <c r="C32" s="36">
        <v>1.1</v>
      </c>
      <c r="D32" s="36">
        <v>0.1</v>
      </c>
    </row>
    <row r="33" spans="1:4" ht="13.5">
      <c r="A33" s="40">
        <f>ROW()</f>
        <v>33</v>
      </c>
      <c r="B33" s="40" t="s">
        <v>109</v>
      </c>
      <c r="C33" s="36">
        <v>1.1</v>
      </c>
      <c r="D33" s="36">
        <v>0.15</v>
      </c>
    </row>
    <row r="34" spans="1:4" ht="13.5">
      <c r="A34" s="40">
        <f>ROW()</f>
        <v>34</v>
      </c>
      <c r="B34" s="40" t="s">
        <v>108</v>
      </c>
      <c r="C34" s="36">
        <v>1.3</v>
      </c>
      <c r="D34" s="36">
        <v>0.2</v>
      </c>
    </row>
    <row r="35" spans="1:4" ht="13.5">
      <c r="A35" s="40">
        <f>ROW()</f>
        <v>35</v>
      </c>
      <c r="B35" s="40" t="s">
        <v>107</v>
      </c>
      <c r="C35" s="36">
        <v>1.15</v>
      </c>
      <c r="D35" s="36">
        <v>0.2</v>
      </c>
    </row>
    <row r="36" spans="1:4" ht="13.5">
      <c r="A36" s="40">
        <f>ROW()</f>
        <v>36</v>
      </c>
      <c r="B36" s="40" t="s">
        <v>111</v>
      </c>
      <c r="C36" s="39">
        <v>1</v>
      </c>
      <c r="D36" s="36">
        <v>0.05</v>
      </c>
    </row>
    <row r="37" spans="1:4" ht="13.5">
      <c r="A37" s="40">
        <f>ROW()</f>
        <v>37</v>
      </c>
      <c r="B37" s="40" t="s">
        <v>112</v>
      </c>
      <c r="C37" s="36">
        <v>1.2</v>
      </c>
      <c r="D37" s="36">
        <v>0.15</v>
      </c>
    </row>
    <row r="38" spans="1:4" ht="13.5">
      <c r="A38" s="40">
        <f>ROW()</f>
        <v>38</v>
      </c>
      <c r="B38" s="41" t="s">
        <v>103</v>
      </c>
      <c r="C38" s="37">
        <v>1.1</v>
      </c>
      <c r="D38" s="36">
        <v>0.1</v>
      </c>
    </row>
    <row r="39" spans="1:4" ht="13.5">
      <c r="A39" s="40">
        <f>ROW()</f>
        <v>39</v>
      </c>
      <c r="B39" s="42" t="s">
        <v>104</v>
      </c>
      <c r="C39" s="36">
        <v>1.3</v>
      </c>
      <c r="D39" s="36">
        <v>0.2</v>
      </c>
    </row>
    <row r="40" spans="1:4" ht="13.5">
      <c r="A40" s="40">
        <f>ROW()</f>
        <v>40</v>
      </c>
      <c r="B40" s="41" t="s">
        <v>105</v>
      </c>
      <c r="C40" s="37">
        <v>1.1</v>
      </c>
      <c r="D40" s="36">
        <v>0.1</v>
      </c>
    </row>
    <row r="41" spans="1:4" ht="13.5">
      <c r="A41" s="40">
        <f>ROW()</f>
        <v>41</v>
      </c>
      <c r="B41" s="43" t="s">
        <v>106</v>
      </c>
      <c r="C41" s="36">
        <v>1.5</v>
      </c>
      <c r="D41" s="36">
        <v>0.2</v>
      </c>
    </row>
  </sheetData>
  <sheetProtection/>
  <printOptions/>
  <pageMargins left="0.31496062992125984" right="0.31496062992125984" top="0.31496062992125984" bottom="0.31496062992125984" header="0.2755905511811024" footer="0.2755905511811024"/>
  <pageSetup blackAndWhite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Рога&amp;Копыта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bondar </dc:creator>
  <cp:keywords/>
  <dc:description/>
  <cp:lastModifiedBy>Ф1</cp:lastModifiedBy>
  <cp:lastPrinted>2017-10-31T13:36:55Z</cp:lastPrinted>
  <dcterms:created xsi:type="dcterms:W3CDTF">2012-02-26T11:03:38Z</dcterms:created>
  <dcterms:modified xsi:type="dcterms:W3CDTF">2024-04-04T11:14:58Z</dcterms:modified>
  <cp:category/>
  <cp:version/>
  <cp:contentType/>
  <cp:contentStatus/>
</cp:coreProperties>
</file>